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28755" windowHeight="1540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P71" i="1"/>
  <c r="O71"/>
  <c r="N71"/>
  <c r="M71"/>
  <c r="L71"/>
  <c r="K71"/>
  <c r="P70"/>
  <c r="O70"/>
  <c r="N70"/>
  <c r="M70"/>
  <c r="L70"/>
  <c r="K70"/>
  <c r="P69"/>
  <c r="O69"/>
  <c r="N69"/>
  <c r="M69"/>
  <c r="L69"/>
  <c r="K69"/>
  <c r="P68"/>
  <c r="O68"/>
  <c r="N68"/>
  <c r="M68"/>
  <c r="L68"/>
  <c r="K68"/>
  <c r="P67"/>
  <c r="O67"/>
  <c r="N67"/>
  <c r="M67"/>
  <c r="L67"/>
  <c r="K67"/>
  <c r="P66"/>
  <c r="O66"/>
  <c r="N66"/>
  <c r="M66"/>
  <c r="L66"/>
  <c r="K66"/>
  <c r="P65"/>
  <c r="O65"/>
  <c r="N65"/>
  <c r="M65"/>
  <c r="L65"/>
  <c r="K65"/>
  <c r="P64"/>
  <c r="O64"/>
  <c r="N64"/>
  <c r="M64"/>
  <c r="L64"/>
  <c r="K64"/>
  <c r="P63"/>
  <c r="O63"/>
  <c r="N63"/>
  <c r="M63"/>
  <c r="L63"/>
  <c r="K63"/>
  <c r="P62"/>
  <c r="O62"/>
  <c r="N62"/>
  <c r="M62"/>
  <c r="L62"/>
  <c r="K62"/>
  <c r="P61"/>
  <c r="O61"/>
  <c r="N61"/>
  <c r="M61"/>
  <c r="L61"/>
  <c r="K61"/>
  <c r="P60"/>
  <c r="O60"/>
  <c r="N60"/>
  <c r="M60"/>
  <c r="L60"/>
  <c r="K60"/>
  <c r="P59"/>
  <c r="O59"/>
  <c r="N59"/>
  <c r="M59"/>
  <c r="L59"/>
  <c r="K59"/>
  <c r="P58"/>
  <c r="O58"/>
  <c r="N58"/>
  <c r="M58"/>
  <c r="L58"/>
  <c r="K58"/>
  <c r="P57"/>
  <c r="O57"/>
  <c r="N57"/>
  <c r="M57"/>
  <c r="L57"/>
  <c r="K57"/>
  <c r="P56"/>
  <c r="O56"/>
  <c r="N56"/>
  <c r="M56"/>
  <c r="L56"/>
  <c r="K56"/>
  <c r="P55"/>
  <c r="O55"/>
  <c r="N55"/>
  <c r="M55"/>
  <c r="L55"/>
  <c r="K55"/>
  <c r="P54"/>
  <c r="O54"/>
  <c r="N54"/>
  <c r="M54"/>
  <c r="L54"/>
  <c r="K54"/>
  <c r="P53"/>
  <c r="O53"/>
  <c r="N53"/>
  <c r="M53"/>
  <c r="L53"/>
  <c r="K53"/>
  <c r="P52"/>
  <c r="O52"/>
  <c r="N52"/>
  <c r="M52"/>
  <c r="L52"/>
  <c r="K52"/>
  <c r="P51"/>
  <c r="O51"/>
  <c r="N51"/>
  <c r="M51"/>
  <c r="L51"/>
  <c r="K51"/>
  <c r="P50"/>
  <c r="O50"/>
  <c r="N50"/>
  <c r="M50"/>
  <c r="L50"/>
  <c r="K50"/>
  <c r="P49"/>
  <c r="O49"/>
  <c r="N49"/>
  <c r="M49"/>
  <c r="L49"/>
  <c r="K49"/>
  <c r="P48"/>
  <c r="O48"/>
  <c r="N48"/>
  <c r="M48"/>
  <c r="L48"/>
  <c r="K48"/>
  <c r="P47"/>
  <c r="O47"/>
  <c r="N47"/>
  <c r="M47"/>
  <c r="L47"/>
  <c r="K47"/>
  <c r="P46"/>
  <c r="O46"/>
  <c r="N46"/>
  <c r="M46"/>
  <c r="L46"/>
  <c r="K46"/>
  <c r="P45"/>
  <c r="O45"/>
  <c r="N45"/>
  <c r="M45"/>
  <c r="L45"/>
  <c r="K45"/>
  <c r="P44"/>
  <c r="O44"/>
  <c r="N44"/>
  <c r="M44"/>
  <c r="L44"/>
  <c r="K44"/>
  <c r="P43"/>
  <c r="O43"/>
  <c r="N43"/>
  <c r="M43"/>
  <c r="L43"/>
  <c r="K43"/>
  <c r="P42"/>
  <c r="O42"/>
  <c r="N42"/>
  <c r="M42"/>
  <c r="L42"/>
  <c r="K42"/>
  <c r="P41"/>
  <c r="O41"/>
  <c r="N41"/>
  <c r="M41"/>
  <c r="L41"/>
  <c r="K41"/>
  <c r="P40"/>
  <c r="O40"/>
  <c r="N40"/>
  <c r="M40"/>
  <c r="L40"/>
  <c r="K40"/>
  <c r="P39"/>
  <c r="O39"/>
  <c r="N39"/>
  <c r="M39"/>
  <c r="L39"/>
  <c r="K39"/>
  <c r="P38"/>
  <c r="O38"/>
  <c r="N38"/>
  <c r="M38"/>
  <c r="L38"/>
  <c r="K38"/>
  <c r="P37"/>
  <c r="O37"/>
  <c r="N37"/>
  <c r="M37"/>
  <c r="L37"/>
  <c r="K37"/>
  <c r="P36"/>
  <c r="O36"/>
  <c r="N36"/>
  <c r="M36"/>
  <c r="L36"/>
  <c r="K36"/>
  <c r="P35"/>
  <c r="O35"/>
  <c r="N35"/>
  <c r="M35"/>
  <c r="L35"/>
  <c r="K35"/>
  <c r="P34"/>
  <c r="O34"/>
  <c r="N34"/>
  <c r="M34"/>
  <c r="L34"/>
  <c r="K34"/>
  <c r="P33"/>
  <c r="O33"/>
  <c r="N33"/>
  <c r="M33"/>
  <c r="L33"/>
  <c r="K33"/>
  <c r="P32"/>
  <c r="O32"/>
  <c r="N32"/>
  <c r="M32"/>
  <c r="L32"/>
  <c r="K32"/>
  <c r="P31"/>
  <c r="O31"/>
  <c r="N31"/>
  <c r="M31"/>
  <c r="L31"/>
  <c r="K31"/>
  <c r="P30"/>
  <c r="O30"/>
  <c r="N30"/>
  <c r="M30"/>
  <c r="L30"/>
  <c r="K30"/>
  <c r="P29"/>
  <c r="O29"/>
  <c r="N29"/>
  <c r="M29"/>
  <c r="L29"/>
  <c r="K29"/>
  <c r="P28"/>
  <c r="O28"/>
  <c r="N28"/>
  <c r="M28"/>
  <c r="L28"/>
  <c r="K28"/>
  <c r="P27"/>
  <c r="O27"/>
  <c r="N27"/>
  <c r="M27"/>
  <c r="L27"/>
  <c r="K27"/>
  <c r="P26"/>
  <c r="O26"/>
  <c r="N26"/>
  <c r="M26"/>
  <c r="L26"/>
  <c r="K26"/>
  <c r="P25"/>
  <c r="O25"/>
  <c r="N25"/>
  <c r="M25"/>
  <c r="L25"/>
  <c r="K25"/>
  <c r="P24"/>
  <c r="O24"/>
  <c r="N24"/>
  <c r="M24"/>
  <c r="L24"/>
  <c r="K24"/>
  <c r="P23"/>
  <c r="O23"/>
  <c r="N23"/>
  <c r="M23"/>
  <c r="L23"/>
  <c r="K23"/>
  <c r="P22"/>
  <c r="O22"/>
  <c r="N22"/>
  <c r="M22"/>
  <c r="L22"/>
  <c r="K22"/>
  <c r="P21"/>
  <c r="O21"/>
  <c r="N21"/>
  <c r="M21"/>
  <c r="L21"/>
  <c r="K21"/>
  <c r="P20"/>
  <c r="O20"/>
  <c r="N20"/>
  <c r="M20"/>
  <c r="L20"/>
  <c r="K20"/>
  <c r="P19"/>
  <c r="O19"/>
  <c r="N19"/>
  <c r="M19"/>
  <c r="L19"/>
  <c r="K19"/>
  <c r="P18"/>
  <c r="O18"/>
  <c r="N18"/>
  <c r="M18"/>
  <c r="L18"/>
  <c r="K18"/>
  <c r="P17"/>
  <c r="O17"/>
  <c r="N17"/>
  <c r="M17"/>
  <c r="L17"/>
  <c r="K17"/>
  <c r="P16"/>
  <c r="O16"/>
  <c r="N16"/>
  <c r="M16"/>
  <c r="L16"/>
  <c r="K16"/>
  <c r="P15"/>
  <c r="O15"/>
  <c r="N15"/>
  <c r="M15"/>
  <c r="L15"/>
  <c r="K15"/>
  <c r="P14"/>
  <c r="O14"/>
  <c r="N14"/>
  <c r="M14"/>
  <c r="L14"/>
  <c r="K14"/>
  <c r="P13"/>
  <c r="O13"/>
  <c r="N13"/>
  <c r="M13"/>
  <c r="L13"/>
  <c r="K13"/>
  <c r="P12"/>
  <c r="O12"/>
  <c r="N12"/>
  <c r="M12"/>
  <c r="L12"/>
  <c r="K12"/>
  <c r="P11"/>
  <c r="O11"/>
  <c r="N11"/>
  <c r="M11"/>
  <c r="L11"/>
  <c r="K11"/>
  <c r="P10"/>
  <c r="O10"/>
  <c r="N10"/>
  <c r="M10"/>
  <c r="L10"/>
  <c r="K10"/>
  <c r="P9"/>
  <c r="O9"/>
  <c r="N9"/>
  <c r="M9"/>
  <c r="L9"/>
  <c r="K9"/>
  <c r="P8"/>
  <c r="O8"/>
  <c r="N8"/>
  <c r="M8"/>
  <c r="L8"/>
  <c r="K8"/>
</calcChain>
</file>

<file path=xl/sharedStrings.xml><?xml version="1.0" encoding="utf-8"?>
<sst xmlns="http://schemas.openxmlformats.org/spreadsheetml/2006/main" count="147" uniqueCount="125">
  <si>
    <t>Станом на 04.10.2019</t>
  </si>
  <si>
    <t xml:space="preserve">Аналіз фінансування установ на 03.10.2019 </t>
  </si>
  <si>
    <t>Спеціальний фонд (разом)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</si>
  <si>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</si>
  <si>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</si>
  <si>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</si>
  <si>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</si>
  <si>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</si>
  <si>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 xml:space="preserve">Всього профінансовано за вказаний період 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</si>
  <si>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</si>
  <si>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</si>
  <si>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</si>
  <si>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 xml:space="preserve">Зареєстрованні фінансові зобов`язання </t>
  </si>
  <si>
    <t>Залишки асигнувань на вказаний період</t>
  </si>
  <si>
    <t>Залишки асигнувань до кінця року</t>
  </si>
  <si>
    <t>% виконання на вказаний період (гр6/гр5*100)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</si>
  <si>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</si>
  <si>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</si>
  <si>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</si>
  <si>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м. Лубни</t>
  </si>
  <si>
    <t>02</t>
  </si>
  <si>
    <t>Виконавчий комітет Лубенської міської ради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</si>
  <si>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</si>
  <si>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</si>
  <si>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0180</t>
  </si>
  <si>
    <t>Інша діяльність у сфері державного управління</t>
  </si>
  <si>
    <t>5041</t>
  </si>
  <si>
    <t>Утримання та фінансова підтримка спортивних споруд</t>
  </si>
  <si>
    <t>7350</t>
  </si>
  <si>
    <t>Розроблення схем планування та забудови територій (містобудівної документації)</t>
  </si>
  <si>
    <t>8230</t>
  </si>
  <si>
    <t>Інші заходи громадського порядку та безпеки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</si>
  <si>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</si>
  <si>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</si>
  <si>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</t>
  </si>
  <si>
    <t>Управління освіти виконкому Лубенської міської ради</t>
  </si>
  <si>
    <t>1010</t>
  </si>
  <si>
    <t>Надання дошкільної освіти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</si>
  <si>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</si>
  <si>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</si>
  <si>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1150</t>
  </si>
  <si>
    <t>Методичне забезпечення діяльності навчальних закладів</t>
  </si>
  <si>
    <t>1162</t>
  </si>
  <si>
    <t>Інші програми та заходи у сфері освіти</t>
  </si>
  <si>
    <t>1170</t>
  </si>
  <si>
    <t>Забезпечення діяльності інклюзивно-ресурсних центрів</t>
  </si>
  <si>
    <t>5031</t>
  </si>
  <si>
    <t>Утримання та навчально-тренувальна робота комунальних дитячо-юнацьких спортивних шкіл</t>
  </si>
  <si>
    <t>7321</t>
  </si>
  <si>
    <t>Будівництво освітніх установ та закладів</t>
  </si>
  <si>
    <t>7340</t>
  </si>
  <si>
    <t>Проектування, реставрація та охорона пам`яток архітектури</t>
  </si>
  <si>
    <t>07</t>
  </si>
  <si>
    <t>Управління охорони здоров'я виконкому Лубенської міської ради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</si>
  <si>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</si>
  <si>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</si>
  <si>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2010</t>
  </si>
  <si>
    <t>Багатопрофільна стаціонарна медична допомога населенню</t>
  </si>
  <si>
    <t>2100</t>
  </si>
  <si>
    <t>Стоматологічна допомога населенню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</si>
  <si>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</si>
  <si>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</si>
  <si>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7322</t>
  </si>
  <si>
    <t>Будівництво медичних установ та закладів</t>
  </si>
  <si>
    <t>7670</t>
  </si>
  <si>
    <t>Внески до статутного капіталу суб`єктів господарювання</t>
  </si>
  <si>
    <t>08</t>
  </si>
  <si>
    <t>Управління соціального захисту населення виконавчого комітету Лубенської міської ради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</si>
  <si>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</si>
  <si>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</si>
  <si>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3105</t>
  </si>
  <si>
    <t>Надання реабілітаційних послуг особам з інвалідністю та дітям з інвалідністю</t>
  </si>
  <si>
    <t>3210</t>
  </si>
  <si>
    <t>Організація та проведення громадських робіт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</si>
  <si>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</si>
  <si>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</si>
  <si>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7330</t>
  </si>
  <si>
    <t>Будівництво1 інших об`єктів комунальної власності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</si>
  <si>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</si>
  <si>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</si>
  <si>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10</t>
  </si>
  <si>
    <t>Управління культури та мистецтва  виконкому Лубенської міської ради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</si>
  <si>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</si>
  <si>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</si>
  <si>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</si>
  <si>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</si>
  <si>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</si>
  <si>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</si>
  <si>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</si>
  <si>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</si>
  <si>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</si>
  <si>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</si>
  <si>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12</t>
  </si>
  <si>
    <t>Відділ  житлово-комунального господарства та капітального будівництва Лубенської міської ради</t>
  </si>
  <si>
    <t>6011</t>
  </si>
  <si>
    <t>Експлуатація та технічне обслуговування житлового фонду</t>
  </si>
  <si>
    <t>6012</t>
  </si>
  <si>
    <t>Забезпечення діяльності з виробництва, транспортування, постачання теплової енергії</t>
  </si>
  <si>
    <t>6015</t>
  </si>
  <si>
    <t>Забезпечення надійної та безперебійної експлуатації ліфтів</t>
  </si>
  <si>
    <t>6030</t>
  </si>
  <si>
    <t>Організація благоустрою населених пунктів</t>
  </si>
  <si>
    <t>6040</t>
  </si>
  <si>
    <t>Заходи, пов`язані з поліпшенням питної води</t>
  </si>
  <si>
    <t>6090</t>
  </si>
  <si>
    <t>Інша діяльність у сфері житлово-комунального господарства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</si>
  <si>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</si>
  <si>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</si>
  <si>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8330</t>
  </si>
  <si>
    <t>Інша діяльність у сфері екології та охорони природних ресурсів</t>
  </si>
  <si>
    <t>8340</t>
  </si>
  <si>
    <t>Природоохоронні заходи за рахунок цільових фондів</t>
  </si>
  <si>
    <t>31</t>
  </si>
  <si>
    <t>Управління з питань комунального майна та земельних відносин виконавчого комітету Лубенської міської ради</t>
  </si>
  <si>
    <t>7130</t>
  </si>
  <si>
    <t>Здійснення заходів із землеустрою</t>
  </si>
  <si>
    <t>7650</t>
  </si>
  <si>
    <t>Проведення експертної грошової оцінки земельної ділянки чи права на неї</t>
  </si>
  <si>
    <t>37</t>
  </si>
  <si>
    <t>Фінансове управління виконавчого комітету Лубенської міської ради</t>
  </si>
  <si>
    <t>9750</t>
  </si>
  <si>
    <t>Субвенція з місцевого бюджету на співфінансування інвестиційних проектів</t>
  </si>
  <si>
    <t>9770</t>
  </si>
  <si>
    <t>Інші субвенції з місцевого бюджету</t>
  </si>
  <si>
    <t>Всього по бюджету</t>
  </si>
</sst>
</file>

<file path=xl/styles.xml><?xml version="1.0" encoding="utf-8"?>
<styleSheet xmlns="http://schemas.openxmlformats.org/spreadsheetml/2006/main">
  <fonts count="1"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2" fontId="0" fillId="0" borderId="1" xfId="0" applyNumberFormat="1" applyBorder="1"/>
    <xf numFmtId="0" fontId="0" fillId="2" borderId="1" xfId="0" quotePrefix="1" applyFill="1" applyBorder="1"/>
    <xf numFmtId="0" fontId="0" fillId="2" borderId="1" xfId="0" applyFill="1" applyBorder="1"/>
    <xf numFmtId="2" fontId="0" fillId="2" borderId="1" xfId="0" applyNumberFormat="1" applyFill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71"/>
  <sheetViews>
    <sheetView tabSelected="1" workbookViewId="0"/>
  </sheetViews>
  <sheetFormatPr defaultRowHeight="12.75"/>
  <cols>
    <col min="3" max="6" width="11.42578125" bestFit="1" customWidth="1"/>
    <col min="7" max="7" width="9.42578125" bestFit="1" customWidth="1"/>
    <col min="8" max="8" width="11.42578125" bestFit="1" customWidth="1"/>
    <col min="9" max="9" width="10.42578125" bestFit="1" customWidth="1"/>
    <col min="10" max="10" width="9.42578125" bestFit="1" customWidth="1"/>
    <col min="11" max="12" width="11.42578125" bestFit="1" customWidth="1"/>
    <col min="13" max="13" width="9.28515625" bestFit="1" customWidth="1"/>
    <col min="14" max="15" width="11.42578125" bestFit="1" customWidth="1"/>
    <col min="16" max="16" width="9.28515625" bestFit="1" customWidth="1"/>
  </cols>
  <sheetData>
    <row r="1" spans="1:16">
      <c r="A1" t="s">
        <v>0</v>
      </c>
    </row>
    <row r="2" spans="1:16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6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5" spans="1:16" ht="89.25">
      <c r="A5" s="2" t="s">
        <v>3</v>
      </c>
      <c r="B5" s="2" t="s">
        <v>4</v>
      </c>
      <c r="C5" s="2" t="s">
        <v>5</v>
      </c>
      <c r="D5" s="2" t="s">
        <v>6</v>
      </c>
      <c r="E5" s="2" t="s">
        <v>7</v>
      </c>
      <c r="F5" s="2" t="s">
        <v>8</v>
      </c>
      <c r="G5" s="2" t="s">
        <v>9</v>
      </c>
      <c r="H5" s="2" t="s">
        <v>10</v>
      </c>
      <c r="I5" s="2" t="s">
        <v>11</v>
      </c>
      <c r="J5" s="2" t="s">
        <v>12</v>
      </c>
      <c r="K5" s="2" t="s">
        <v>13</v>
      </c>
      <c r="L5" s="2" t="s">
        <v>14</v>
      </c>
      <c r="M5" s="2" t="s">
        <v>15</v>
      </c>
      <c r="N5" s="2" t="s">
        <v>16</v>
      </c>
      <c r="O5" s="2" t="s">
        <v>17</v>
      </c>
      <c r="P5" s="2" t="s">
        <v>18</v>
      </c>
    </row>
    <row r="6" spans="1:16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  <c r="K6" s="2">
        <v>11</v>
      </c>
      <c r="L6" s="2">
        <v>12</v>
      </c>
      <c r="M6" s="2">
        <v>13</v>
      </c>
      <c r="N6" s="2">
        <v>14</v>
      </c>
      <c r="O6" s="2">
        <v>15</v>
      </c>
      <c r="P6" s="2">
        <v>16</v>
      </c>
    </row>
    <row r="7" spans="1:16">
      <c r="A7" s="3">
        <v>16204100000</v>
      </c>
      <c r="B7" s="3" t="s">
        <v>19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>
      <c r="A8" s="5" t="s">
        <v>20</v>
      </c>
      <c r="B8" s="6" t="s">
        <v>21</v>
      </c>
      <c r="C8" s="7">
        <v>610000</v>
      </c>
      <c r="D8" s="7">
        <v>3610569</v>
      </c>
      <c r="E8" s="7">
        <v>3610569</v>
      </c>
      <c r="F8" s="7">
        <v>3577378.9299999997</v>
      </c>
      <c r="G8" s="7">
        <v>0</v>
      </c>
      <c r="H8" s="7">
        <v>3590828.9299999997</v>
      </c>
      <c r="I8" s="7">
        <v>1350</v>
      </c>
      <c r="J8" s="7">
        <v>0</v>
      </c>
      <c r="K8" s="7">
        <f>E8-F8</f>
        <v>33190.070000000298</v>
      </c>
      <c r="L8" s="7">
        <f>D8-F8</f>
        <v>33190.070000000298</v>
      </c>
      <c r="M8" s="7">
        <f>IF(E8=0,0,(F8/E8)*100)</f>
        <v>99.080752368947927</v>
      </c>
      <c r="N8" s="7">
        <f>D8-H8</f>
        <v>19740.070000000298</v>
      </c>
      <c r="O8" s="7">
        <f>E8-H8</f>
        <v>19740.070000000298</v>
      </c>
      <c r="P8" s="7">
        <f>IF(E8=0,0,(H8/E8)*100)</f>
        <v>99.453269830877062</v>
      </c>
    </row>
    <row r="9" spans="1:16">
      <c r="A9" s="5" t="s">
        <v>22</v>
      </c>
      <c r="B9" s="6" t="s">
        <v>23</v>
      </c>
      <c r="C9" s="7">
        <v>510000</v>
      </c>
      <c r="D9" s="7">
        <v>1524450</v>
      </c>
      <c r="E9" s="7">
        <v>1524450</v>
      </c>
      <c r="F9" s="7">
        <v>1523997.53</v>
      </c>
      <c r="G9" s="7">
        <v>0</v>
      </c>
      <c r="H9" s="7">
        <v>1523997.53</v>
      </c>
      <c r="I9" s="7">
        <v>0</v>
      </c>
      <c r="J9" s="7">
        <v>0</v>
      </c>
      <c r="K9" s="7">
        <f>E9-F9</f>
        <v>452.46999999997206</v>
      </c>
      <c r="L9" s="7">
        <f>D9-F9</f>
        <v>452.46999999997206</v>
      </c>
      <c r="M9" s="7">
        <f>IF(E9=0,0,(F9/E9)*100)</f>
        <v>99.970319131490044</v>
      </c>
      <c r="N9" s="7">
        <f>D9-H9</f>
        <v>452.46999999997206</v>
      </c>
      <c r="O9" s="7">
        <f>E9-H9</f>
        <v>452.46999999997206</v>
      </c>
      <c r="P9" s="7">
        <f>IF(E9=0,0,(H9/E9)*100)</f>
        <v>99.970319131490044</v>
      </c>
    </row>
    <row r="10" spans="1:16">
      <c r="A10" s="5" t="s">
        <v>24</v>
      </c>
      <c r="B10" s="6" t="s">
        <v>25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  <c r="H10" s="7">
        <v>14800</v>
      </c>
      <c r="I10" s="7">
        <v>0</v>
      </c>
      <c r="J10" s="7">
        <v>0</v>
      </c>
      <c r="K10" s="7">
        <f>E10-F10</f>
        <v>0</v>
      </c>
      <c r="L10" s="7">
        <f>D10-F10</f>
        <v>0</v>
      </c>
      <c r="M10" s="7">
        <f>IF(E10=0,0,(F10/E10)*100)</f>
        <v>0</v>
      </c>
      <c r="N10" s="7">
        <f>D10-H10</f>
        <v>-14800</v>
      </c>
      <c r="O10" s="7">
        <f>E10-H10</f>
        <v>-14800</v>
      </c>
      <c r="P10" s="7">
        <f>IF(E10=0,0,(H10/E10)*100)</f>
        <v>0</v>
      </c>
    </row>
    <row r="11" spans="1:16">
      <c r="A11" s="5" t="s">
        <v>26</v>
      </c>
      <c r="B11" s="6" t="s">
        <v>27</v>
      </c>
      <c r="C11" s="7">
        <v>0</v>
      </c>
      <c r="D11" s="7">
        <v>1924585</v>
      </c>
      <c r="E11" s="7">
        <v>1924585</v>
      </c>
      <c r="F11" s="7">
        <v>1891847.4</v>
      </c>
      <c r="G11" s="7">
        <v>0</v>
      </c>
      <c r="H11" s="7">
        <v>1891847.4</v>
      </c>
      <c r="I11" s="7">
        <v>0</v>
      </c>
      <c r="J11" s="7">
        <v>0</v>
      </c>
      <c r="K11" s="7">
        <f>E11-F11</f>
        <v>32737.600000000093</v>
      </c>
      <c r="L11" s="7">
        <f>D11-F11</f>
        <v>32737.600000000093</v>
      </c>
      <c r="M11" s="7">
        <f>IF(E11=0,0,(F11/E11)*100)</f>
        <v>98.298978740871405</v>
      </c>
      <c r="N11" s="7">
        <f>D11-H11</f>
        <v>32737.600000000093</v>
      </c>
      <c r="O11" s="7">
        <f>E11-H11</f>
        <v>32737.600000000093</v>
      </c>
      <c r="P11" s="7">
        <f>IF(E11=0,0,(H11/E11)*100)</f>
        <v>98.298978740871405</v>
      </c>
    </row>
    <row r="12" spans="1:16">
      <c r="A12" s="5" t="s">
        <v>28</v>
      </c>
      <c r="B12" s="6" t="s">
        <v>29</v>
      </c>
      <c r="C12" s="7">
        <v>0</v>
      </c>
      <c r="D12" s="7">
        <v>1350</v>
      </c>
      <c r="E12" s="7">
        <v>1350</v>
      </c>
      <c r="F12" s="7">
        <v>1350</v>
      </c>
      <c r="G12" s="7">
        <v>0</v>
      </c>
      <c r="H12" s="7">
        <v>0</v>
      </c>
      <c r="I12" s="7">
        <v>1350</v>
      </c>
      <c r="J12" s="7">
        <v>0</v>
      </c>
      <c r="K12" s="7">
        <f>E12-F12</f>
        <v>0</v>
      </c>
      <c r="L12" s="7">
        <f>D12-F12</f>
        <v>0</v>
      </c>
      <c r="M12" s="7">
        <f>IF(E12=0,0,(F12/E12)*100)</f>
        <v>100</v>
      </c>
      <c r="N12" s="7">
        <f>D12-H12</f>
        <v>1350</v>
      </c>
      <c r="O12" s="7">
        <f>E12-H12</f>
        <v>1350</v>
      </c>
      <c r="P12" s="7">
        <f>IF(E12=0,0,(H12/E12)*100)</f>
        <v>0</v>
      </c>
    </row>
    <row r="13" spans="1:16">
      <c r="A13" s="5" t="s">
        <v>30</v>
      </c>
      <c r="B13" s="6" t="s">
        <v>31</v>
      </c>
      <c r="C13" s="7">
        <v>100000</v>
      </c>
      <c r="D13" s="7">
        <v>30184</v>
      </c>
      <c r="E13" s="7">
        <v>30184</v>
      </c>
      <c r="F13" s="7">
        <v>30184</v>
      </c>
      <c r="G13" s="7">
        <v>0</v>
      </c>
      <c r="H13" s="7">
        <v>30184</v>
      </c>
      <c r="I13" s="7">
        <v>0</v>
      </c>
      <c r="J13" s="7">
        <v>0</v>
      </c>
      <c r="K13" s="7">
        <f>E13-F13</f>
        <v>0</v>
      </c>
      <c r="L13" s="7">
        <f>D13-F13</f>
        <v>0</v>
      </c>
      <c r="M13" s="7">
        <f>IF(E13=0,0,(F13/E13)*100)</f>
        <v>100</v>
      </c>
      <c r="N13" s="7">
        <f>D13-H13</f>
        <v>0</v>
      </c>
      <c r="O13" s="7">
        <f>E13-H13</f>
        <v>0</v>
      </c>
      <c r="P13" s="7">
        <f>IF(E13=0,0,(H13/E13)*100)</f>
        <v>100</v>
      </c>
    </row>
    <row r="14" spans="1:16">
      <c r="A14" s="5" t="s">
        <v>32</v>
      </c>
      <c r="B14" s="6" t="s">
        <v>33</v>
      </c>
      <c r="C14" s="7">
        <v>0</v>
      </c>
      <c r="D14" s="7">
        <v>130000</v>
      </c>
      <c r="E14" s="7">
        <v>130000</v>
      </c>
      <c r="F14" s="7">
        <v>130000</v>
      </c>
      <c r="G14" s="7">
        <v>0</v>
      </c>
      <c r="H14" s="7">
        <v>130000</v>
      </c>
      <c r="I14" s="7">
        <v>0</v>
      </c>
      <c r="J14" s="7">
        <v>0</v>
      </c>
      <c r="K14" s="7">
        <f>E14-F14</f>
        <v>0</v>
      </c>
      <c r="L14" s="7">
        <f>D14-F14</f>
        <v>0</v>
      </c>
      <c r="M14" s="7">
        <f>IF(E14=0,0,(F14/E14)*100)</f>
        <v>100</v>
      </c>
      <c r="N14" s="7">
        <f>D14-H14</f>
        <v>0</v>
      </c>
      <c r="O14" s="7">
        <f>E14-H14</f>
        <v>0</v>
      </c>
      <c r="P14" s="7">
        <f>IF(E14=0,0,(H14/E14)*100)</f>
        <v>100</v>
      </c>
    </row>
    <row r="15" spans="1:16">
      <c r="A15" s="5" t="s">
        <v>34</v>
      </c>
      <c r="B15" s="6" t="s">
        <v>35</v>
      </c>
      <c r="C15" s="7">
        <v>9744731</v>
      </c>
      <c r="D15" s="7">
        <v>14256644.4</v>
      </c>
      <c r="E15" s="7">
        <v>13207522.566666666</v>
      </c>
      <c r="F15" s="7">
        <v>4911090.7699999996</v>
      </c>
      <c r="G15" s="7">
        <v>0</v>
      </c>
      <c r="H15" s="7">
        <v>8280499.75</v>
      </c>
      <c r="I15" s="7">
        <v>980812.29</v>
      </c>
      <c r="J15" s="7">
        <v>27962.6</v>
      </c>
      <c r="K15" s="7">
        <f>E15-F15</f>
        <v>8296431.7966666669</v>
      </c>
      <c r="L15" s="7">
        <f>D15-F15</f>
        <v>9345553.6300000008</v>
      </c>
      <c r="M15" s="7">
        <f>IF(E15=0,0,(F15/E15)*100)</f>
        <v>37.184042239645159</v>
      </c>
      <c r="N15" s="7">
        <f>D15-H15</f>
        <v>5976144.6500000004</v>
      </c>
      <c r="O15" s="7">
        <f>E15-H15</f>
        <v>4927022.8166666664</v>
      </c>
      <c r="P15" s="7">
        <f>IF(E15=0,0,(H15/E15)*100)</f>
        <v>62.695329182313444</v>
      </c>
    </row>
    <row r="16" spans="1:16">
      <c r="A16" s="5" t="s">
        <v>36</v>
      </c>
      <c r="B16" s="6" t="s">
        <v>37</v>
      </c>
      <c r="C16" s="7">
        <v>3623706</v>
      </c>
      <c r="D16" s="7">
        <v>3965938</v>
      </c>
      <c r="E16" s="7">
        <v>3378653.6666666665</v>
      </c>
      <c r="F16" s="7">
        <v>144073.45000000001</v>
      </c>
      <c r="G16" s="7">
        <v>0</v>
      </c>
      <c r="H16" s="7">
        <v>2157449.96</v>
      </c>
      <c r="I16" s="7">
        <v>0</v>
      </c>
      <c r="J16" s="7">
        <v>8725.6</v>
      </c>
      <c r="K16" s="7">
        <f>E16-F16</f>
        <v>3234580.2166666663</v>
      </c>
      <c r="L16" s="7">
        <f>D16-F16</f>
        <v>3821864.55</v>
      </c>
      <c r="M16" s="7">
        <f>IF(E16=0,0,(F16/E16)*100)</f>
        <v>4.2642266480701734</v>
      </c>
      <c r="N16" s="7">
        <f>D16-H16</f>
        <v>1808488.04</v>
      </c>
      <c r="O16" s="7">
        <f>E16-H16</f>
        <v>1221203.7066666665</v>
      </c>
      <c r="P16" s="7">
        <f>IF(E16=0,0,(H16/E16)*100)</f>
        <v>63.855315544327759</v>
      </c>
    </row>
    <row r="17" spans="1:16">
      <c r="A17" s="5" t="s">
        <v>38</v>
      </c>
      <c r="B17" s="6" t="s">
        <v>39</v>
      </c>
      <c r="C17" s="7">
        <v>3263325</v>
      </c>
      <c r="D17" s="7">
        <v>4476946</v>
      </c>
      <c r="E17" s="7">
        <v>4016058.5</v>
      </c>
      <c r="F17" s="7">
        <v>1206490.46</v>
      </c>
      <c r="G17" s="7">
        <v>0</v>
      </c>
      <c r="H17" s="7">
        <v>3465259.96</v>
      </c>
      <c r="I17" s="7">
        <v>39000</v>
      </c>
      <c r="J17" s="7">
        <v>19237</v>
      </c>
      <c r="K17" s="7">
        <f>E17-F17</f>
        <v>2809568.04</v>
      </c>
      <c r="L17" s="7">
        <f>D17-F17</f>
        <v>3270455.54</v>
      </c>
      <c r="M17" s="7">
        <f>IF(E17=0,0,(F17/E17)*100)</f>
        <v>30.041655518713185</v>
      </c>
      <c r="N17" s="7">
        <f>D17-H17</f>
        <v>1011686.04</v>
      </c>
      <c r="O17" s="7">
        <f>E17-H17</f>
        <v>550798.54</v>
      </c>
      <c r="P17" s="7">
        <f>IF(E17=0,0,(H17/E17)*100)</f>
        <v>86.285096693686114</v>
      </c>
    </row>
    <row r="18" spans="1:16">
      <c r="A18" s="5" t="s">
        <v>40</v>
      </c>
      <c r="B18" s="6" t="s">
        <v>41</v>
      </c>
      <c r="C18" s="7">
        <v>5700</v>
      </c>
      <c r="D18" s="7">
        <v>396863.4</v>
      </c>
      <c r="E18" s="7">
        <v>395913.4</v>
      </c>
      <c r="F18" s="7">
        <v>137483.85999999999</v>
      </c>
      <c r="G18" s="7">
        <v>0</v>
      </c>
      <c r="H18" s="7">
        <v>142778.62</v>
      </c>
      <c r="I18" s="7">
        <v>0</v>
      </c>
      <c r="J18" s="7">
        <v>0</v>
      </c>
      <c r="K18" s="7">
        <f>E18-F18</f>
        <v>258429.54000000004</v>
      </c>
      <c r="L18" s="7">
        <f>D18-F18</f>
        <v>259379.54000000004</v>
      </c>
      <c r="M18" s="7">
        <f>IF(E18=0,0,(F18/E18)*100)</f>
        <v>34.725740528105383</v>
      </c>
      <c r="N18" s="7">
        <f>D18-H18</f>
        <v>254084.78000000003</v>
      </c>
      <c r="O18" s="7">
        <f>E18-H18</f>
        <v>253134.78000000003</v>
      </c>
      <c r="P18" s="7">
        <f>IF(E18=0,0,(H18/E18)*100)</f>
        <v>36.063093595720673</v>
      </c>
    </row>
    <row r="19" spans="1:16">
      <c r="A19" s="5" t="s">
        <v>42</v>
      </c>
      <c r="B19" s="6" t="s">
        <v>43</v>
      </c>
      <c r="C19" s="7">
        <v>0</v>
      </c>
      <c r="D19" s="7">
        <v>531632</v>
      </c>
      <c r="E19" s="7">
        <v>531632</v>
      </c>
      <c r="F19" s="7">
        <v>0</v>
      </c>
      <c r="G19" s="7">
        <v>0</v>
      </c>
      <c r="H19" s="7">
        <v>0</v>
      </c>
      <c r="I19" s="7">
        <v>0</v>
      </c>
      <c r="J19" s="7">
        <v>0</v>
      </c>
      <c r="K19" s="7">
        <f>E19-F19</f>
        <v>531632</v>
      </c>
      <c r="L19" s="7">
        <f>D19-F19</f>
        <v>531632</v>
      </c>
      <c r="M19" s="7">
        <f>IF(E19=0,0,(F19/E19)*100)</f>
        <v>0</v>
      </c>
      <c r="N19" s="7">
        <f>D19-H19</f>
        <v>531632</v>
      </c>
      <c r="O19" s="7">
        <f>E19-H19</f>
        <v>531632</v>
      </c>
      <c r="P19" s="7">
        <f>IF(E19=0,0,(H19/E19)*100)</f>
        <v>0</v>
      </c>
    </row>
    <row r="20" spans="1:16">
      <c r="A20" s="5" t="s">
        <v>44</v>
      </c>
      <c r="B20" s="6" t="s">
        <v>45</v>
      </c>
      <c r="C20" s="7">
        <v>0</v>
      </c>
      <c r="D20" s="7">
        <v>213333</v>
      </c>
      <c r="E20" s="7">
        <v>213333</v>
      </c>
      <c r="F20" s="7">
        <v>110540</v>
      </c>
      <c r="G20" s="7">
        <v>0</v>
      </c>
      <c r="H20" s="7">
        <v>110540</v>
      </c>
      <c r="I20" s="7">
        <v>0</v>
      </c>
      <c r="J20" s="7">
        <v>0</v>
      </c>
      <c r="K20" s="7">
        <f>E20-F20</f>
        <v>102793</v>
      </c>
      <c r="L20" s="7">
        <f>D20-F20</f>
        <v>102793</v>
      </c>
      <c r="M20" s="7">
        <f>IF(E20=0,0,(F20/E20)*100)</f>
        <v>51.815705962040568</v>
      </c>
      <c r="N20" s="7">
        <f>D20-H20</f>
        <v>102793</v>
      </c>
      <c r="O20" s="7">
        <f>E20-H20</f>
        <v>102793</v>
      </c>
      <c r="P20" s="7">
        <f>IF(E20=0,0,(H20/E20)*100)</f>
        <v>51.815705962040568</v>
      </c>
    </row>
    <row r="21" spans="1:16">
      <c r="A21" s="5" t="s">
        <v>46</v>
      </c>
      <c r="B21" s="6" t="s">
        <v>47</v>
      </c>
      <c r="C21" s="7">
        <v>0</v>
      </c>
      <c r="D21" s="7">
        <v>500000</v>
      </c>
      <c r="E21" s="7">
        <v>500000</v>
      </c>
      <c r="F21" s="7">
        <v>383997.2</v>
      </c>
      <c r="G21" s="7">
        <v>0</v>
      </c>
      <c r="H21" s="7">
        <v>417777.7</v>
      </c>
      <c r="I21" s="7">
        <v>0</v>
      </c>
      <c r="J21" s="7">
        <v>0</v>
      </c>
      <c r="K21" s="7">
        <f>E21-F21</f>
        <v>116002.79999999999</v>
      </c>
      <c r="L21" s="7">
        <f>D21-F21</f>
        <v>116002.79999999999</v>
      </c>
      <c r="M21" s="7">
        <f>IF(E21=0,0,(F21/E21)*100)</f>
        <v>76.799440000000004</v>
      </c>
      <c r="N21" s="7">
        <f>D21-H21</f>
        <v>82222.299999999988</v>
      </c>
      <c r="O21" s="7">
        <f>E21-H21</f>
        <v>82222.299999999988</v>
      </c>
      <c r="P21" s="7">
        <f>IF(E21=0,0,(H21/E21)*100)</f>
        <v>83.555540000000008</v>
      </c>
    </row>
    <row r="22" spans="1:16">
      <c r="A22" s="5" t="s">
        <v>48</v>
      </c>
      <c r="B22" s="6" t="s">
        <v>49</v>
      </c>
      <c r="C22" s="7">
        <v>2852000</v>
      </c>
      <c r="D22" s="7">
        <v>3782710.4</v>
      </c>
      <c r="E22" s="7">
        <v>3782710.4</v>
      </c>
      <c r="F22" s="7">
        <v>2924941.8</v>
      </c>
      <c r="G22" s="7">
        <v>0</v>
      </c>
      <c r="H22" s="7">
        <v>1983129.51</v>
      </c>
      <c r="I22" s="7">
        <v>941812.29</v>
      </c>
      <c r="J22" s="7">
        <v>0</v>
      </c>
      <c r="K22" s="7">
        <f>E22-F22</f>
        <v>857768.60000000009</v>
      </c>
      <c r="L22" s="7">
        <f>D22-F22</f>
        <v>857768.60000000009</v>
      </c>
      <c r="M22" s="7">
        <f>IF(E22=0,0,(F22/E22)*100)</f>
        <v>77.323968549112294</v>
      </c>
      <c r="N22" s="7">
        <f>D22-H22</f>
        <v>1799580.89</v>
      </c>
      <c r="O22" s="7">
        <f>E22-H22</f>
        <v>1799580.89</v>
      </c>
      <c r="P22" s="7">
        <f>IF(E22=0,0,(H22/E22)*100)</f>
        <v>52.42615215798704</v>
      </c>
    </row>
    <row r="23" spans="1:16">
      <c r="A23" s="5" t="s">
        <v>50</v>
      </c>
      <c r="B23" s="6" t="s">
        <v>51</v>
      </c>
      <c r="C23" s="7">
        <v>0</v>
      </c>
      <c r="D23" s="7">
        <v>389221.6</v>
      </c>
      <c r="E23" s="7">
        <v>389221.6</v>
      </c>
      <c r="F23" s="7">
        <v>3564</v>
      </c>
      <c r="G23" s="7">
        <v>0</v>
      </c>
      <c r="H23" s="7">
        <v>3564</v>
      </c>
      <c r="I23" s="7">
        <v>0</v>
      </c>
      <c r="J23" s="7">
        <v>0</v>
      </c>
      <c r="K23" s="7">
        <f>E23-F23</f>
        <v>385657.59999999998</v>
      </c>
      <c r="L23" s="7">
        <f>D23-F23</f>
        <v>385657.59999999998</v>
      </c>
      <c r="M23" s="7">
        <f>IF(E23=0,0,(F23/E23)*100)</f>
        <v>0.91567374472536989</v>
      </c>
      <c r="N23" s="7">
        <f>D23-H23</f>
        <v>385657.59999999998</v>
      </c>
      <c r="O23" s="7">
        <f>E23-H23</f>
        <v>385657.59999999998</v>
      </c>
      <c r="P23" s="7">
        <f>IF(E23=0,0,(H23/E23)*100)</f>
        <v>0.91567374472536989</v>
      </c>
    </row>
    <row r="24" spans="1:16">
      <c r="A24" s="5" t="s">
        <v>52</v>
      </c>
      <c r="B24" s="6" t="s">
        <v>53</v>
      </c>
      <c r="C24" s="7">
        <v>1707644</v>
      </c>
      <c r="D24" s="7">
        <v>2809254</v>
      </c>
      <c r="E24" s="7">
        <v>2694646.666666667</v>
      </c>
      <c r="F24" s="7">
        <v>1613799.94</v>
      </c>
      <c r="G24" s="7">
        <v>0</v>
      </c>
      <c r="H24" s="7">
        <v>1739459.6</v>
      </c>
      <c r="I24" s="7">
        <v>126309</v>
      </c>
      <c r="J24" s="7">
        <v>0</v>
      </c>
      <c r="K24" s="7">
        <f>E24-F24</f>
        <v>1080846.726666667</v>
      </c>
      <c r="L24" s="7">
        <f>D24-F24</f>
        <v>1195454.06</v>
      </c>
      <c r="M24" s="7">
        <f>IF(E24=0,0,(F24/E24)*100)</f>
        <v>59.889111250207193</v>
      </c>
      <c r="N24" s="7">
        <f>D24-H24</f>
        <v>1069794.3999999999</v>
      </c>
      <c r="O24" s="7">
        <f>E24-H24</f>
        <v>955187.06666666688</v>
      </c>
      <c r="P24" s="7">
        <f>IF(E24=0,0,(H24/E24)*100)</f>
        <v>64.552418746304397</v>
      </c>
    </row>
    <row r="25" spans="1:16">
      <c r="A25" s="5" t="s">
        <v>54</v>
      </c>
      <c r="B25" s="6" t="s">
        <v>55</v>
      </c>
      <c r="C25" s="7">
        <v>30000</v>
      </c>
      <c r="D25" s="7">
        <v>57550</v>
      </c>
      <c r="E25" s="7">
        <v>57550</v>
      </c>
      <c r="F25" s="7">
        <v>57550</v>
      </c>
      <c r="G25" s="7">
        <v>0</v>
      </c>
      <c r="H25" s="7">
        <v>57550</v>
      </c>
      <c r="I25" s="7">
        <v>0</v>
      </c>
      <c r="J25" s="7">
        <v>0</v>
      </c>
      <c r="K25" s="7">
        <f>E25-F25</f>
        <v>0</v>
      </c>
      <c r="L25" s="7">
        <f>D25-F25</f>
        <v>0</v>
      </c>
      <c r="M25" s="7">
        <f>IF(E25=0,0,(F25/E25)*100)</f>
        <v>100</v>
      </c>
      <c r="N25" s="7">
        <f>D25-H25</f>
        <v>0</v>
      </c>
      <c r="O25" s="7">
        <f>E25-H25</f>
        <v>0</v>
      </c>
      <c r="P25" s="7">
        <f>IF(E25=0,0,(H25/E25)*100)</f>
        <v>100</v>
      </c>
    </row>
    <row r="26" spans="1:16">
      <c r="A26" s="5" t="s">
        <v>56</v>
      </c>
      <c r="B26" s="6" t="s">
        <v>57</v>
      </c>
      <c r="C26" s="7">
        <v>473000</v>
      </c>
      <c r="D26" s="7">
        <v>1123000</v>
      </c>
      <c r="E26" s="7">
        <v>1092500</v>
      </c>
      <c r="F26" s="7">
        <v>940000</v>
      </c>
      <c r="G26" s="7">
        <v>0</v>
      </c>
      <c r="H26" s="7">
        <v>813691</v>
      </c>
      <c r="I26" s="7">
        <v>126309</v>
      </c>
      <c r="J26" s="7">
        <v>0</v>
      </c>
      <c r="K26" s="7">
        <f>E26-F26</f>
        <v>152500</v>
      </c>
      <c r="L26" s="7">
        <f>D26-F26</f>
        <v>183000</v>
      </c>
      <c r="M26" s="7">
        <f>IF(E26=0,0,(F26/E26)*100)</f>
        <v>86.041189931350118</v>
      </c>
      <c r="N26" s="7">
        <f>D26-H26</f>
        <v>309309</v>
      </c>
      <c r="O26" s="7">
        <f>E26-H26</f>
        <v>278809</v>
      </c>
      <c r="P26" s="7">
        <f>IF(E26=0,0,(H26/E26)*100)</f>
        <v>74.479725400457667</v>
      </c>
    </row>
    <row r="27" spans="1:16">
      <c r="A27" s="5" t="s">
        <v>58</v>
      </c>
      <c r="B27" s="6" t="s">
        <v>59</v>
      </c>
      <c r="C27" s="7">
        <v>604644</v>
      </c>
      <c r="D27" s="7">
        <v>707704</v>
      </c>
      <c r="E27" s="7">
        <v>623596.66666666674</v>
      </c>
      <c r="F27" s="7">
        <v>203060</v>
      </c>
      <c r="G27" s="7">
        <v>0</v>
      </c>
      <c r="H27" s="7">
        <v>455028.66000000003</v>
      </c>
      <c r="I27" s="7">
        <v>0</v>
      </c>
      <c r="J27" s="7">
        <v>0</v>
      </c>
      <c r="K27" s="7">
        <f>E27-F27</f>
        <v>420536.66666666674</v>
      </c>
      <c r="L27" s="7">
        <f>D27-F27</f>
        <v>504644</v>
      </c>
      <c r="M27" s="7">
        <f>IF(E27=0,0,(F27/E27)*100)</f>
        <v>32.562714147499186</v>
      </c>
      <c r="N27" s="7">
        <f>D27-H27</f>
        <v>252675.33999999997</v>
      </c>
      <c r="O27" s="7">
        <f>E27-H27</f>
        <v>168568.00666666671</v>
      </c>
      <c r="P27" s="7">
        <f>IF(E27=0,0,(H27/E27)*100)</f>
        <v>72.968424034766059</v>
      </c>
    </row>
    <row r="28" spans="1:16">
      <c r="A28" s="5" t="s">
        <v>60</v>
      </c>
      <c r="B28" s="6" t="s">
        <v>61</v>
      </c>
      <c r="C28" s="7">
        <v>0</v>
      </c>
      <c r="D28" s="7">
        <v>300000</v>
      </c>
      <c r="E28" s="7">
        <v>300000</v>
      </c>
      <c r="F28" s="7">
        <v>10911.94</v>
      </c>
      <c r="G28" s="7">
        <v>0</v>
      </c>
      <c r="H28" s="7">
        <v>10911.94</v>
      </c>
      <c r="I28" s="7">
        <v>0</v>
      </c>
      <c r="J28" s="7">
        <v>0</v>
      </c>
      <c r="K28" s="7">
        <f>E28-F28</f>
        <v>289088.06</v>
      </c>
      <c r="L28" s="7">
        <f>D28-F28</f>
        <v>289088.06</v>
      </c>
      <c r="M28" s="7">
        <f>IF(E28=0,0,(F28/E28)*100)</f>
        <v>3.6373133333333336</v>
      </c>
      <c r="N28" s="7">
        <f>D28-H28</f>
        <v>289088.06</v>
      </c>
      <c r="O28" s="7">
        <f>E28-H28</f>
        <v>289088.06</v>
      </c>
      <c r="P28" s="7">
        <f>IF(E28=0,0,(H28/E28)*100)</f>
        <v>3.6373133333333336</v>
      </c>
    </row>
    <row r="29" spans="1:16">
      <c r="A29" s="5" t="s">
        <v>62</v>
      </c>
      <c r="B29" s="6" t="s">
        <v>63</v>
      </c>
      <c r="C29" s="7">
        <v>600000</v>
      </c>
      <c r="D29" s="7">
        <v>620000</v>
      </c>
      <c r="E29" s="7">
        <v>620000</v>
      </c>
      <c r="F29" s="7">
        <v>402278</v>
      </c>
      <c r="G29" s="7">
        <v>0</v>
      </c>
      <c r="H29" s="7">
        <v>402278</v>
      </c>
      <c r="I29" s="7">
        <v>0</v>
      </c>
      <c r="J29" s="7">
        <v>0</v>
      </c>
      <c r="K29" s="7">
        <f>E29-F29</f>
        <v>217722</v>
      </c>
      <c r="L29" s="7">
        <f>D29-F29</f>
        <v>217722</v>
      </c>
      <c r="M29" s="7">
        <f>IF(E29=0,0,(F29/E29)*100)</f>
        <v>64.883548387096781</v>
      </c>
      <c r="N29" s="7">
        <f>D29-H29</f>
        <v>217722</v>
      </c>
      <c r="O29" s="7">
        <f>E29-H29</f>
        <v>217722</v>
      </c>
      <c r="P29" s="7">
        <f>IF(E29=0,0,(H29/E29)*100)</f>
        <v>64.883548387096781</v>
      </c>
    </row>
    <row r="30" spans="1:16">
      <c r="A30" s="5" t="s">
        <v>64</v>
      </c>
      <c r="B30" s="6" t="s">
        <v>65</v>
      </c>
      <c r="C30" s="7">
        <v>0</v>
      </c>
      <c r="D30" s="7">
        <v>1000</v>
      </c>
      <c r="E30" s="7">
        <v>1000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7">
        <f>E30-F30</f>
        <v>1000</v>
      </c>
      <c r="L30" s="7">
        <f>D30-F30</f>
        <v>1000</v>
      </c>
      <c r="M30" s="7">
        <f>IF(E30=0,0,(F30/E30)*100)</f>
        <v>0</v>
      </c>
      <c r="N30" s="7">
        <f>D30-H30</f>
        <v>1000</v>
      </c>
      <c r="O30" s="7">
        <f>E30-H30</f>
        <v>1000</v>
      </c>
      <c r="P30" s="7">
        <f>IF(E30=0,0,(H30/E30)*100)</f>
        <v>0</v>
      </c>
    </row>
    <row r="31" spans="1:16">
      <c r="A31" s="5" t="s">
        <v>66</v>
      </c>
      <c r="B31" s="6" t="s">
        <v>67</v>
      </c>
      <c r="C31" s="7">
        <v>193300</v>
      </c>
      <c r="D31" s="7">
        <v>1285936</v>
      </c>
      <c r="E31" s="7">
        <v>1275602.6666666667</v>
      </c>
      <c r="F31" s="7">
        <v>698490.45</v>
      </c>
      <c r="G31" s="7">
        <v>0</v>
      </c>
      <c r="H31" s="7">
        <v>1333067.72</v>
      </c>
      <c r="I31" s="7">
        <v>11000</v>
      </c>
      <c r="J31" s="7">
        <v>11000</v>
      </c>
      <c r="K31" s="7">
        <f>E31-F31</f>
        <v>577112.21666666679</v>
      </c>
      <c r="L31" s="7">
        <f>D31-F31</f>
        <v>587445.55000000005</v>
      </c>
      <c r="M31" s="7">
        <f>IF(E31=0,0,(F31/E31)*100)</f>
        <v>54.757681859136895</v>
      </c>
      <c r="N31" s="7">
        <f>D31-H31</f>
        <v>-47131.719999999972</v>
      </c>
      <c r="O31" s="7">
        <f>E31-H31</f>
        <v>-57465.053333333228</v>
      </c>
      <c r="P31" s="7">
        <f>IF(E31=0,0,(H31/E31)*100)</f>
        <v>104.50493361569224</v>
      </c>
    </row>
    <row r="32" spans="1:16">
      <c r="A32" s="5" t="s">
        <v>54</v>
      </c>
      <c r="B32" s="6" t="s">
        <v>55</v>
      </c>
      <c r="C32" s="7">
        <v>20000</v>
      </c>
      <c r="D32" s="7">
        <v>20000</v>
      </c>
      <c r="E32" s="7">
        <v>20000</v>
      </c>
      <c r="F32" s="7">
        <v>20000</v>
      </c>
      <c r="G32" s="7">
        <v>0</v>
      </c>
      <c r="H32" s="7">
        <v>20000</v>
      </c>
      <c r="I32" s="7">
        <v>0</v>
      </c>
      <c r="J32" s="7">
        <v>0</v>
      </c>
      <c r="K32" s="7">
        <f>E32-F32</f>
        <v>0</v>
      </c>
      <c r="L32" s="7">
        <f>D32-F32</f>
        <v>0</v>
      </c>
      <c r="M32" s="7">
        <f>IF(E32=0,0,(F32/E32)*100)</f>
        <v>100</v>
      </c>
      <c r="N32" s="7">
        <f>D32-H32</f>
        <v>0</v>
      </c>
      <c r="O32" s="7">
        <f>E32-H32</f>
        <v>0</v>
      </c>
      <c r="P32" s="7">
        <f>IF(E32=0,0,(H32/E32)*100)</f>
        <v>100</v>
      </c>
    </row>
    <row r="33" spans="1:16">
      <c r="A33" s="5" t="s">
        <v>68</v>
      </c>
      <c r="B33" s="6" t="s">
        <v>69</v>
      </c>
      <c r="C33" s="7">
        <v>112000</v>
      </c>
      <c r="D33" s="7">
        <v>568785</v>
      </c>
      <c r="E33" s="7">
        <v>558451.66666666674</v>
      </c>
      <c r="F33" s="7">
        <v>503796</v>
      </c>
      <c r="G33" s="7">
        <v>0</v>
      </c>
      <c r="H33" s="7">
        <v>528049.6</v>
      </c>
      <c r="I33" s="7">
        <v>0</v>
      </c>
      <c r="J33" s="7">
        <v>0</v>
      </c>
      <c r="K33" s="7">
        <f>E33-F33</f>
        <v>54655.666666666744</v>
      </c>
      <c r="L33" s="7">
        <f>D33-F33</f>
        <v>64989</v>
      </c>
      <c r="M33" s="7">
        <f>IF(E33=0,0,(F33/E33)*100)</f>
        <v>90.212999632913608</v>
      </c>
      <c r="N33" s="7">
        <f>D33-H33</f>
        <v>40735.400000000023</v>
      </c>
      <c r="O33" s="7">
        <f>E33-H33</f>
        <v>30402.066666666768</v>
      </c>
      <c r="P33" s="7">
        <f>IF(E33=0,0,(H33/E33)*100)</f>
        <v>94.556007532731854</v>
      </c>
    </row>
    <row r="34" spans="1:16">
      <c r="A34" s="5" t="s">
        <v>70</v>
      </c>
      <c r="B34" s="6" t="s">
        <v>71</v>
      </c>
      <c r="C34" s="7">
        <v>61300</v>
      </c>
      <c r="D34" s="7">
        <v>30000</v>
      </c>
      <c r="E34" s="7">
        <v>30000</v>
      </c>
      <c r="F34" s="7">
        <v>0</v>
      </c>
      <c r="G34" s="7">
        <v>0</v>
      </c>
      <c r="H34" s="7">
        <v>478600.31</v>
      </c>
      <c r="I34" s="7">
        <v>0</v>
      </c>
      <c r="J34" s="7">
        <v>0</v>
      </c>
      <c r="K34" s="7">
        <f>E34-F34</f>
        <v>30000</v>
      </c>
      <c r="L34" s="7">
        <f>D34-F34</f>
        <v>30000</v>
      </c>
      <c r="M34" s="7">
        <f>IF(E34=0,0,(F34/E34)*100)</f>
        <v>0</v>
      </c>
      <c r="N34" s="7">
        <f>D34-H34</f>
        <v>-448600.31</v>
      </c>
      <c r="O34" s="7">
        <f>E34-H34</f>
        <v>-448600.31</v>
      </c>
      <c r="P34" s="7">
        <f>IF(E34=0,0,(H34/E34)*100)</f>
        <v>1595.3343666666667</v>
      </c>
    </row>
    <row r="35" spans="1:16">
      <c r="A35" s="5" t="s">
        <v>72</v>
      </c>
      <c r="B35" s="6" t="s">
        <v>73</v>
      </c>
      <c r="C35" s="7">
        <v>0</v>
      </c>
      <c r="D35" s="7">
        <v>0</v>
      </c>
      <c r="E35" s="7">
        <v>0</v>
      </c>
      <c r="F35" s="7">
        <v>0</v>
      </c>
      <c r="G35" s="7">
        <v>0</v>
      </c>
      <c r="H35" s="7">
        <v>142723.35999999999</v>
      </c>
      <c r="I35" s="7">
        <v>0</v>
      </c>
      <c r="J35" s="7">
        <v>0</v>
      </c>
      <c r="K35" s="7">
        <f>E35-F35</f>
        <v>0</v>
      </c>
      <c r="L35" s="7">
        <f>D35-F35</f>
        <v>0</v>
      </c>
      <c r="M35" s="7">
        <f>IF(E35=0,0,(F35/E35)*100)</f>
        <v>0</v>
      </c>
      <c r="N35" s="7">
        <f>D35-H35</f>
        <v>-142723.35999999999</v>
      </c>
      <c r="O35" s="7">
        <f>E35-H35</f>
        <v>-142723.35999999999</v>
      </c>
      <c r="P35" s="7">
        <f>IF(E35=0,0,(H35/E35)*100)</f>
        <v>0</v>
      </c>
    </row>
    <row r="36" spans="1:16">
      <c r="A36" s="5" t="s">
        <v>74</v>
      </c>
      <c r="B36" s="6" t="s">
        <v>75</v>
      </c>
      <c r="C36" s="7">
        <v>0</v>
      </c>
      <c r="D36" s="7">
        <v>431976</v>
      </c>
      <c r="E36" s="7">
        <v>431976</v>
      </c>
      <c r="F36" s="7">
        <v>0</v>
      </c>
      <c r="G36" s="7">
        <v>0</v>
      </c>
      <c r="H36" s="7">
        <v>0</v>
      </c>
      <c r="I36" s="7">
        <v>0</v>
      </c>
      <c r="J36" s="7">
        <v>0</v>
      </c>
      <c r="K36" s="7">
        <f>E36-F36</f>
        <v>431976</v>
      </c>
      <c r="L36" s="7">
        <f>D36-F36</f>
        <v>431976</v>
      </c>
      <c r="M36" s="7">
        <f>IF(E36=0,0,(F36/E36)*100)</f>
        <v>0</v>
      </c>
      <c r="N36" s="7">
        <f>D36-H36</f>
        <v>431976</v>
      </c>
      <c r="O36" s="7">
        <f>E36-H36</f>
        <v>431976</v>
      </c>
      <c r="P36" s="7">
        <f>IF(E36=0,0,(H36/E36)*100)</f>
        <v>0</v>
      </c>
    </row>
    <row r="37" spans="1:16">
      <c r="A37" s="5" t="s">
        <v>76</v>
      </c>
      <c r="B37" s="6" t="s">
        <v>77</v>
      </c>
      <c r="C37" s="7">
        <v>0</v>
      </c>
      <c r="D37" s="7">
        <v>57500</v>
      </c>
      <c r="E37" s="7">
        <v>57500</v>
      </c>
      <c r="F37" s="7">
        <v>0</v>
      </c>
      <c r="G37" s="7">
        <v>0</v>
      </c>
      <c r="H37" s="7">
        <v>0</v>
      </c>
      <c r="I37" s="7">
        <v>0</v>
      </c>
      <c r="J37" s="7">
        <v>0</v>
      </c>
      <c r="K37" s="7">
        <f>E37-F37</f>
        <v>57500</v>
      </c>
      <c r="L37" s="7">
        <f>D37-F37</f>
        <v>57500</v>
      </c>
      <c r="M37" s="7">
        <f>IF(E37=0,0,(F37/E37)*100)</f>
        <v>0</v>
      </c>
      <c r="N37" s="7">
        <f>D37-H37</f>
        <v>57500</v>
      </c>
      <c r="O37" s="7">
        <f>E37-H37</f>
        <v>57500</v>
      </c>
      <c r="P37" s="7">
        <f>IF(E37=0,0,(H37/E37)*100)</f>
        <v>0</v>
      </c>
    </row>
    <row r="38" spans="1:16">
      <c r="A38" s="5" t="s">
        <v>50</v>
      </c>
      <c r="B38" s="6" t="s">
        <v>51</v>
      </c>
      <c r="C38" s="7">
        <v>0</v>
      </c>
      <c r="D38" s="7">
        <v>127675</v>
      </c>
      <c r="E38" s="7">
        <v>127675</v>
      </c>
      <c r="F38" s="7">
        <v>124694.45</v>
      </c>
      <c r="G38" s="7">
        <v>0</v>
      </c>
      <c r="H38" s="7">
        <v>124694.45</v>
      </c>
      <c r="I38" s="7">
        <v>0</v>
      </c>
      <c r="J38" s="7">
        <v>0</v>
      </c>
      <c r="K38" s="7">
        <f>E38-F38</f>
        <v>2980.5500000000029</v>
      </c>
      <c r="L38" s="7">
        <f>D38-F38</f>
        <v>2980.5500000000029</v>
      </c>
      <c r="M38" s="7">
        <f>IF(E38=0,0,(F38/E38)*100)</f>
        <v>97.665517916585074</v>
      </c>
      <c r="N38" s="7">
        <f>D38-H38</f>
        <v>2980.5500000000029</v>
      </c>
      <c r="O38" s="7">
        <f>E38-H38</f>
        <v>2980.5500000000029</v>
      </c>
      <c r="P38" s="7">
        <f>IF(E38=0,0,(H38/E38)*100)</f>
        <v>97.665517916585074</v>
      </c>
    </row>
    <row r="39" spans="1:16">
      <c r="A39" s="5" t="s">
        <v>78</v>
      </c>
      <c r="B39" s="6" t="s">
        <v>79</v>
      </c>
      <c r="C39" s="7">
        <v>0</v>
      </c>
      <c r="D39" s="7">
        <v>50000</v>
      </c>
      <c r="E39" s="7">
        <v>50000</v>
      </c>
      <c r="F39" s="7">
        <v>50000</v>
      </c>
      <c r="G39" s="7">
        <v>0</v>
      </c>
      <c r="H39" s="7">
        <v>39000</v>
      </c>
      <c r="I39" s="7">
        <v>11000</v>
      </c>
      <c r="J39" s="7">
        <v>11000</v>
      </c>
      <c r="K39" s="7">
        <f>E39-F39</f>
        <v>0</v>
      </c>
      <c r="L39" s="7">
        <f>D39-F39</f>
        <v>0</v>
      </c>
      <c r="M39" s="7">
        <f>IF(E39=0,0,(F39/E39)*100)</f>
        <v>100</v>
      </c>
      <c r="N39" s="7">
        <f>D39-H39</f>
        <v>11000</v>
      </c>
      <c r="O39" s="7">
        <f>E39-H39</f>
        <v>11000</v>
      </c>
      <c r="P39" s="7">
        <f>IF(E39=0,0,(H39/E39)*100)</f>
        <v>78</v>
      </c>
    </row>
    <row r="40" spans="1:16">
      <c r="A40" s="5" t="s">
        <v>80</v>
      </c>
      <c r="B40" s="6" t="s">
        <v>81</v>
      </c>
      <c r="C40" s="7">
        <v>1359459</v>
      </c>
      <c r="D40" s="7">
        <v>2325163</v>
      </c>
      <c r="E40" s="7">
        <v>2227853.1666666665</v>
      </c>
      <c r="F40" s="7">
        <v>1227983.73</v>
      </c>
      <c r="G40" s="7">
        <v>0</v>
      </c>
      <c r="H40" s="7">
        <v>1684650.6600000001</v>
      </c>
      <c r="I40" s="7">
        <v>106018.5</v>
      </c>
      <c r="J40" s="7">
        <v>5963</v>
      </c>
      <c r="K40" s="7">
        <f>E40-F40</f>
        <v>999869.43666666653</v>
      </c>
      <c r="L40" s="7">
        <f>D40-F40</f>
        <v>1097179.27</v>
      </c>
      <c r="M40" s="7">
        <f>IF(E40=0,0,(F40/E40)*100)</f>
        <v>55.119598920305869</v>
      </c>
      <c r="N40" s="7">
        <f>D40-H40</f>
        <v>640512.33999999985</v>
      </c>
      <c r="O40" s="7">
        <f>E40-H40</f>
        <v>543202.50666666636</v>
      </c>
      <c r="P40" s="7">
        <f>IF(E40=0,0,(H40/E40)*100)</f>
        <v>75.617670195051005</v>
      </c>
    </row>
    <row r="41" spans="1:16">
      <c r="A41" s="5" t="s">
        <v>82</v>
      </c>
      <c r="B41" s="6" t="s">
        <v>83</v>
      </c>
      <c r="C41" s="7">
        <v>821800</v>
      </c>
      <c r="D41" s="7">
        <v>1612624</v>
      </c>
      <c r="E41" s="7">
        <v>1525657.3333333333</v>
      </c>
      <c r="F41" s="7">
        <v>884234.53</v>
      </c>
      <c r="G41" s="7">
        <v>0</v>
      </c>
      <c r="H41" s="7">
        <v>1303320.1100000001</v>
      </c>
      <c r="I41" s="7">
        <v>4463</v>
      </c>
      <c r="J41" s="7">
        <v>4463</v>
      </c>
      <c r="K41" s="7">
        <f>E41-F41</f>
        <v>641422.80333333323</v>
      </c>
      <c r="L41" s="7">
        <f>D41-F41</f>
        <v>728389.47</v>
      </c>
      <c r="M41" s="7">
        <f>IF(E41=0,0,(F41/E41)*100)</f>
        <v>57.957610184200391</v>
      </c>
      <c r="N41" s="7">
        <f>D41-H41</f>
        <v>309303.8899999999</v>
      </c>
      <c r="O41" s="7">
        <f>E41-H41</f>
        <v>222337.22333333315</v>
      </c>
      <c r="P41" s="7">
        <f>IF(E41=0,0,(H41/E41)*100)</f>
        <v>85.426791555639852</v>
      </c>
    </row>
    <row r="42" spans="1:16">
      <c r="A42" s="5" t="s">
        <v>84</v>
      </c>
      <c r="B42" s="6" t="s">
        <v>85</v>
      </c>
      <c r="C42" s="7">
        <v>92200</v>
      </c>
      <c r="D42" s="7">
        <v>317180</v>
      </c>
      <c r="E42" s="7">
        <v>315246.66666666663</v>
      </c>
      <c r="F42" s="7">
        <v>151334.20000000001</v>
      </c>
      <c r="G42" s="7">
        <v>0</v>
      </c>
      <c r="H42" s="7">
        <v>91829.81</v>
      </c>
      <c r="I42" s="7">
        <v>98495.5</v>
      </c>
      <c r="J42" s="7">
        <v>0</v>
      </c>
      <c r="K42" s="7">
        <f>E42-F42</f>
        <v>163912.46666666662</v>
      </c>
      <c r="L42" s="7">
        <f>D42-F42</f>
        <v>165845.79999999999</v>
      </c>
      <c r="M42" s="7">
        <f>IF(E42=0,0,(F42/E42)*100)</f>
        <v>48.005011948315612</v>
      </c>
      <c r="N42" s="7">
        <f>D42-H42</f>
        <v>225350.19</v>
      </c>
      <c r="O42" s="7">
        <f>E42-H42</f>
        <v>223416.85666666663</v>
      </c>
      <c r="P42" s="7">
        <f>IF(E42=0,0,(H42/E42)*100)</f>
        <v>29.129510224797517</v>
      </c>
    </row>
    <row r="43" spans="1:16">
      <c r="A43" s="5" t="s">
        <v>86</v>
      </c>
      <c r="B43" s="6" t="s">
        <v>87</v>
      </c>
      <c r="C43" s="7">
        <v>333760</v>
      </c>
      <c r="D43" s="7">
        <v>143460</v>
      </c>
      <c r="E43" s="7">
        <v>140500</v>
      </c>
      <c r="F43" s="7">
        <v>117400</v>
      </c>
      <c r="G43" s="7">
        <v>0</v>
      </c>
      <c r="H43" s="7">
        <v>140156.1</v>
      </c>
      <c r="I43" s="7">
        <v>0</v>
      </c>
      <c r="J43" s="7">
        <v>1500</v>
      </c>
      <c r="K43" s="7">
        <f>E43-F43</f>
        <v>23100</v>
      </c>
      <c r="L43" s="7">
        <f>D43-F43</f>
        <v>26060</v>
      </c>
      <c r="M43" s="7">
        <f>IF(E43=0,0,(F43/E43)*100)</f>
        <v>83.558718861209968</v>
      </c>
      <c r="N43" s="7">
        <f>D43-H43</f>
        <v>3303.8999999999942</v>
      </c>
      <c r="O43" s="7">
        <f>E43-H43</f>
        <v>343.89999999999418</v>
      </c>
      <c r="P43" s="7">
        <f>IF(E43=0,0,(H43/E43)*100)</f>
        <v>99.755231316725983</v>
      </c>
    </row>
    <row r="44" spans="1:16">
      <c r="A44" s="5" t="s">
        <v>88</v>
      </c>
      <c r="B44" s="6" t="s">
        <v>89</v>
      </c>
      <c r="C44" s="7">
        <v>82699</v>
      </c>
      <c r="D44" s="7">
        <v>226699</v>
      </c>
      <c r="E44" s="7">
        <v>221249.16666666669</v>
      </c>
      <c r="F44" s="7">
        <v>49815</v>
      </c>
      <c r="G44" s="7">
        <v>0</v>
      </c>
      <c r="H44" s="7">
        <v>124144.64</v>
      </c>
      <c r="I44" s="7">
        <v>3060</v>
      </c>
      <c r="J44" s="7">
        <v>0</v>
      </c>
      <c r="K44" s="7">
        <f>E44-F44</f>
        <v>171434.16666666669</v>
      </c>
      <c r="L44" s="7">
        <f>D44-F44</f>
        <v>176884</v>
      </c>
      <c r="M44" s="7">
        <f>IF(E44=0,0,(F44/E44)*100)</f>
        <v>22.515339040825012</v>
      </c>
      <c r="N44" s="7">
        <f>D44-H44</f>
        <v>102554.36</v>
      </c>
      <c r="O44" s="7">
        <f>E44-H44</f>
        <v>97104.526666666687</v>
      </c>
      <c r="P44" s="7">
        <f>IF(E44=0,0,(H44/E44)*100)</f>
        <v>56.110783091461734</v>
      </c>
    </row>
    <row r="45" spans="1:16">
      <c r="A45" s="5" t="s">
        <v>90</v>
      </c>
      <c r="B45" s="6" t="s">
        <v>91</v>
      </c>
      <c r="C45" s="7">
        <v>29000</v>
      </c>
      <c r="D45" s="7">
        <v>25200</v>
      </c>
      <c r="E45" s="7">
        <v>25200</v>
      </c>
      <c r="F45" s="7">
        <v>25200</v>
      </c>
      <c r="G45" s="7">
        <v>0</v>
      </c>
      <c r="H45" s="7">
        <v>25200</v>
      </c>
      <c r="I45" s="7">
        <v>0</v>
      </c>
      <c r="J45" s="7">
        <v>0</v>
      </c>
      <c r="K45" s="7">
        <f>E45-F45</f>
        <v>0</v>
      </c>
      <c r="L45" s="7">
        <f>D45-F45</f>
        <v>0</v>
      </c>
      <c r="M45" s="7">
        <f>IF(E45=0,0,(F45/E45)*100)</f>
        <v>100</v>
      </c>
      <c r="N45" s="7">
        <f>D45-H45</f>
        <v>0</v>
      </c>
      <c r="O45" s="7">
        <f>E45-H45</f>
        <v>0</v>
      </c>
      <c r="P45" s="7">
        <f>IF(E45=0,0,(H45/E45)*100)</f>
        <v>100</v>
      </c>
    </row>
    <row r="46" spans="1:16">
      <c r="A46" s="5" t="s">
        <v>92</v>
      </c>
      <c r="B46" s="6" t="s">
        <v>93</v>
      </c>
      <c r="C46" s="7">
        <v>8117966</v>
      </c>
      <c r="D46" s="7">
        <v>10965126.85</v>
      </c>
      <c r="E46" s="7">
        <v>10922082.516666668</v>
      </c>
      <c r="F46" s="7">
        <v>7136301.1899999995</v>
      </c>
      <c r="G46" s="7">
        <v>304905</v>
      </c>
      <c r="H46" s="7">
        <v>7175606.8300000001</v>
      </c>
      <c r="I46" s="7">
        <v>380343</v>
      </c>
      <c r="J46" s="7">
        <v>234540</v>
      </c>
      <c r="K46" s="7">
        <f>E46-F46</f>
        <v>3785781.3266666681</v>
      </c>
      <c r="L46" s="7">
        <f>D46-F46</f>
        <v>3828825.66</v>
      </c>
      <c r="M46" s="7">
        <f>IF(E46=0,0,(F46/E46)*100)</f>
        <v>65.338283052799554</v>
      </c>
      <c r="N46" s="7">
        <f>D46-H46</f>
        <v>3789520.0199999996</v>
      </c>
      <c r="O46" s="7">
        <f>E46-H46</f>
        <v>3746475.6866666675</v>
      </c>
      <c r="P46" s="7">
        <f>IF(E46=0,0,(H46/E46)*100)</f>
        <v>65.698156180841025</v>
      </c>
    </row>
    <row r="47" spans="1:16">
      <c r="A47" s="5" t="s">
        <v>54</v>
      </c>
      <c r="B47" s="6" t="s">
        <v>55</v>
      </c>
      <c r="C47" s="7">
        <v>143066</v>
      </c>
      <c r="D47" s="7">
        <v>143066</v>
      </c>
      <c r="E47" s="7">
        <v>119221.66666666666</v>
      </c>
      <c r="F47" s="7">
        <v>0</v>
      </c>
      <c r="G47" s="7">
        <v>0</v>
      </c>
      <c r="H47" s="7">
        <v>419648.64</v>
      </c>
      <c r="I47" s="7">
        <v>0</v>
      </c>
      <c r="J47" s="7">
        <v>19480</v>
      </c>
      <c r="K47" s="7">
        <f>E47-F47</f>
        <v>119221.66666666666</v>
      </c>
      <c r="L47" s="7">
        <f>D47-F47</f>
        <v>143066</v>
      </c>
      <c r="M47" s="7">
        <f>IF(E47=0,0,(F47/E47)*100)</f>
        <v>0</v>
      </c>
      <c r="N47" s="7">
        <f>D47-H47</f>
        <v>-276582.64</v>
      </c>
      <c r="O47" s="7">
        <f>E47-H47</f>
        <v>-300426.97333333339</v>
      </c>
      <c r="P47" s="7">
        <f>IF(E47=0,0,(H47/E47)*100)</f>
        <v>351.9902478576322</v>
      </c>
    </row>
    <row r="48" spans="1:16">
      <c r="A48" s="5" t="s">
        <v>94</v>
      </c>
      <c r="B48" s="6" t="s">
        <v>95</v>
      </c>
      <c r="C48" s="7">
        <v>200000</v>
      </c>
      <c r="D48" s="7">
        <v>1763000</v>
      </c>
      <c r="E48" s="7">
        <v>1763000</v>
      </c>
      <c r="F48" s="7">
        <v>992227.38</v>
      </c>
      <c r="G48" s="7">
        <v>0</v>
      </c>
      <c r="H48" s="7">
        <v>992227.38</v>
      </c>
      <c r="I48" s="7">
        <v>0</v>
      </c>
      <c r="J48" s="7">
        <v>0</v>
      </c>
      <c r="K48" s="7">
        <f>E48-F48</f>
        <v>770772.62</v>
      </c>
      <c r="L48" s="7">
        <f>D48-F48</f>
        <v>770772.62</v>
      </c>
      <c r="M48" s="7">
        <f>IF(E48=0,0,(F48/E48)*100)</f>
        <v>56.280622802041982</v>
      </c>
      <c r="N48" s="7">
        <f>D48-H48</f>
        <v>770772.62</v>
      </c>
      <c r="O48" s="7">
        <f>E48-H48</f>
        <v>770772.62</v>
      </c>
      <c r="P48" s="7">
        <f>IF(E48=0,0,(H48/E48)*100)</f>
        <v>56.280622802041982</v>
      </c>
    </row>
    <row r="49" spans="1:16">
      <c r="A49" s="5" t="s">
        <v>96</v>
      </c>
      <c r="B49" s="6" t="s">
        <v>97</v>
      </c>
      <c r="C49" s="7">
        <v>0</v>
      </c>
      <c r="D49" s="7">
        <v>350000</v>
      </c>
      <c r="E49" s="7">
        <v>350000</v>
      </c>
      <c r="F49" s="7">
        <v>4050</v>
      </c>
      <c r="G49" s="7">
        <v>0</v>
      </c>
      <c r="H49" s="7">
        <v>4050</v>
      </c>
      <c r="I49" s="7">
        <v>0</v>
      </c>
      <c r="J49" s="7">
        <v>0</v>
      </c>
      <c r="K49" s="7">
        <f>E49-F49</f>
        <v>345950</v>
      </c>
      <c r="L49" s="7">
        <f>D49-F49</f>
        <v>345950</v>
      </c>
      <c r="M49" s="7">
        <f>IF(E49=0,0,(F49/E49)*100)</f>
        <v>1.157142857142857</v>
      </c>
      <c r="N49" s="7">
        <f>D49-H49</f>
        <v>345950</v>
      </c>
      <c r="O49" s="7">
        <f>E49-H49</f>
        <v>345950</v>
      </c>
      <c r="P49" s="7">
        <f>IF(E49=0,0,(H49/E49)*100)</f>
        <v>1.157142857142857</v>
      </c>
    </row>
    <row r="50" spans="1:16">
      <c r="A50" s="5" t="s">
        <v>98</v>
      </c>
      <c r="B50" s="6" t="s">
        <v>99</v>
      </c>
      <c r="C50" s="7">
        <v>100000</v>
      </c>
      <c r="D50" s="7">
        <v>400000</v>
      </c>
      <c r="E50" s="7">
        <v>400000</v>
      </c>
      <c r="F50" s="7">
        <v>313563.19</v>
      </c>
      <c r="G50" s="7">
        <v>0</v>
      </c>
      <c r="H50" s="7">
        <v>313563.19</v>
      </c>
      <c r="I50" s="7">
        <v>0</v>
      </c>
      <c r="J50" s="7">
        <v>0</v>
      </c>
      <c r="K50" s="7">
        <f>E50-F50</f>
        <v>86436.81</v>
      </c>
      <c r="L50" s="7">
        <f>D50-F50</f>
        <v>86436.81</v>
      </c>
      <c r="M50" s="7">
        <f>IF(E50=0,0,(F50/E50)*100)</f>
        <v>78.390797499999991</v>
      </c>
      <c r="N50" s="7">
        <f>D50-H50</f>
        <v>86436.81</v>
      </c>
      <c r="O50" s="7">
        <f>E50-H50</f>
        <v>86436.81</v>
      </c>
      <c r="P50" s="7">
        <f>IF(E50=0,0,(H50/E50)*100)</f>
        <v>78.390797499999991</v>
      </c>
    </row>
    <row r="51" spans="1:16">
      <c r="A51" s="5" t="s">
        <v>100</v>
      </c>
      <c r="B51" s="6" t="s">
        <v>101</v>
      </c>
      <c r="C51" s="7">
        <v>277119</v>
      </c>
      <c r="D51" s="7">
        <v>868814.85</v>
      </c>
      <c r="E51" s="7">
        <v>868814.85</v>
      </c>
      <c r="F51" s="7">
        <v>777646.13</v>
      </c>
      <c r="G51" s="7">
        <v>0</v>
      </c>
      <c r="H51" s="7">
        <v>777646.13</v>
      </c>
      <c r="I51" s="7">
        <v>0</v>
      </c>
      <c r="J51" s="7">
        <v>0</v>
      </c>
      <c r="K51" s="7">
        <f>E51-F51</f>
        <v>91168.719999999972</v>
      </c>
      <c r="L51" s="7">
        <f>D51-F51</f>
        <v>91168.719999999972</v>
      </c>
      <c r="M51" s="7">
        <f>IF(E51=0,0,(F51/E51)*100)</f>
        <v>89.506542159126312</v>
      </c>
      <c r="N51" s="7">
        <f>D51-H51</f>
        <v>91168.719999999972</v>
      </c>
      <c r="O51" s="7">
        <f>E51-H51</f>
        <v>91168.719999999972</v>
      </c>
      <c r="P51" s="7">
        <f>IF(E51=0,0,(H51/E51)*100)</f>
        <v>89.506542159126312</v>
      </c>
    </row>
    <row r="52" spans="1:16">
      <c r="A52" s="5" t="s">
        <v>102</v>
      </c>
      <c r="B52" s="6" t="s">
        <v>103</v>
      </c>
      <c r="C52" s="7">
        <v>0</v>
      </c>
      <c r="D52" s="7">
        <v>376397</v>
      </c>
      <c r="E52" s="7">
        <v>376397</v>
      </c>
      <c r="F52" s="7">
        <v>243630</v>
      </c>
      <c r="G52" s="7">
        <v>0</v>
      </c>
      <c r="H52" s="7">
        <v>243630</v>
      </c>
      <c r="I52" s="7">
        <v>0</v>
      </c>
      <c r="J52" s="7">
        <v>0</v>
      </c>
      <c r="K52" s="7">
        <f>E52-F52</f>
        <v>132767</v>
      </c>
      <c r="L52" s="7">
        <f>D52-F52</f>
        <v>132767</v>
      </c>
      <c r="M52" s="7">
        <f>IF(E52=0,0,(F52/E52)*100)</f>
        <v>64.726870830532661</v>
      </c>
      <c r="N52" s="7">
        <f>D52-H52</f>
        <v>132767</v>
      </c>
      <c r="O52" s="7">
        <f>E52-H52</f>
        <v>132767</v>
      </c>
      <c r="P52" s="7">
        <f>IF(E52=0,0,(H52/E52)*100)</f>
        <v>64.726870830532661</v>
      </c>
    </row>
    <row r="53" spans="1:16">
      <c r="A53" s="5" t="s">
        <v>104</v>
      </c>
      <c r="B53" s="6" t="s">
        <v>105</v>
      </c>
      <c r="C53" s="7">
        <v>265136</v>
      </c>
      <c r="D53" s="7">
        <v>305599</v>
      </c>
      <c r="E53" s="7">
        <v>305599</v>
      </c>
      <c r="F53" s="7">
        <v>186026.01</v>
      </c>
      <c r="G53" s="7">
        <v>0</v>
      </c>
      <c r="H53" s="7">
        <v>186026.01</v>
      </c>
      <c r="I53" s="7">
        <v>0</v>
      </c>
      <c r="J53" s="7">
        <v>0</v>
      </c>
      <c r="K53" s="7">
        <f>E53-F53</f>
        <v>119572.98999999999</v>
      </c>
      <c r="L53" s="7">
        <f>D53-F53</f>
        <v>119572.98999999999</v>
      </c>
      <c r="M53" s="7">
        <f>IF(E53=0,0,(F53/E53)*100)</f>
        <v>60.872584661599028</v>
      </c>
      <c r="N53" s="7">
        <f>D53-H53</f>
        <v>119572.98999999999</v>
      </c>
      <c r="O53" s="7">
        <f>E53-H53</f>
        <v>119572.98999999999</v>
      </c>
      <c r="P53" s="7">
        <f>IF(E53=0,0,(H53/E53)*100)</f>
        <v>60.872584661599028</v>
      </c>
    </row>
    <row r="54" spans="1:16">
      <c r="A54" s="5" t="s">
        <v>76</v>
      </c>
      <c r="B54" s="6" t="s">
        <v>77</v>
      </c>
      <c r="C54" s="7">
        <v>2320645</v>
      </c>
      <c r="D54" s="7">
        <v>3421145</v>
      </c>
      <c r="E54" s="7">
        <v>3421145</v>
      </c>
      <c r="F54" s="7">
        <v>2548052.65</v>
      </c>
      <c r="G54" s="7">
        <v>0</v>
      </c>
      <c r="H54" s="7">
        <v>2167709.65</v>
      </c>
      <c r="I54" s="7">
        <v>380343</v>
      </c>
      <c r="J54" s="7">
        <v>215060</v>
      </c>
      <c r="K54" s="7">
        <f>E54-F54</f>
        <v>873092.35000000009</v>
      </c>
      <c r="L54" s="7">
        <f>D54-F54</f>
        <v>873092.35000000009</v>
      </c>
      <c r="M54" s="7">
        <f>IF(E54=0,0,(F54/E54)*100)</f>
        <v>74.479528052742566</v>
      </c>
      <c r="N54" s="7">
        <f>D54-H54</f>
        <v>1253435.3500000001</v>
      </c>
      <c r="O54" s="7">
        <f>E54-H54</f>
        <v>1253435.3500000001</v>
      </c>
      <c r="P54" s="7">
        <f>IF(E54=0,0,(H54/E54)*100)</f>
        <v>63.362109761497976</v>
      </c>
    </row>
    <row r="55" spans="1:16">
      <c r="A55" s="5" t="s">
        <v>78</v>
      </c>
      <c r="B55" s="6" t="s">
        <v>79</v>
      </c>
      <c r="C55" s="7">
        <v>0</v>
      </c>
      <c r="D55" s="7">
        <v>166000</v>
      </c>
      <c r="E55" s="7">
        <v>166000</v>
      </c>
      <c r="F55" s="7">
        <v>0</v>
      </c>
      <c r="G55" s="7">
        <v>0</v>
      </c>
      <c r="H55" s="7">
        <v>0</v>
      </c>
      <c r="I55" s="7">
        <v>0</v>
      </c>
      <c r="J55" s="7">
        <v>0</v>
      </c>
      <c r="K55" s="7">
        <f>E55-F55</f>
        <v>166000</v>
      </c>
      <c r="L55" s="7">
        <f>D55-F55</f>
        <v>166000</v>
      </c>
      <c r="M55" s="7">
        <f>IF(E55=0,0,(F55/E55)*100)</f>
        <v>0</v>
      </c>
      <c r="N55" s="7">
        <f>D55-H55</f>
        <v>166000</v>
      </c>
      <c r="O55" s="7">
        <f>E55-H55</f>
        <v>166000</v>
      </c>
      <c r="P55" s="7">
        <f>IF(E55=0,0,(H55/E55)*100)</f>
        <v>0</v>
      </c>
    </row>
    <row r="56" spans="1:16">
      <c r="A56" s="5" t="s">
        <v>106</v>
      </c>
      <c r="B56" s="6" t="s">
        <v>107</v>
      </c>
      <c r="C56" s="7">
        <v>4700000</v>
      </c>
      <c r="D56" s="7">
        <v>2659105</v>
      </c>
      <c r="E56" s="7">
        <v>2659105</v>
      </c>
      <c r="F56" s="7">
        <v>2063560.4</v>
      </c>
      <c r="G56" s="7">
        <v>304905</v>
      </c>
      <c r="H56" s="7">
        <v>2063560.4</v>
      </c>
      <c r="I56" s="7">
        <v>0</v>
      </c>
      <c r="J56" s="7">
        <v>0</v>
      </c>
      <c r="K56" s="7">
        <f>E56-F56</f>
        <v>595544.60000000009</v>
      </c>
      <c r="L56" s="7">
        <f>D56-F56</f>
        <v>595544.60000000009</v>
      </c>
      <c r="M56" s="7">
        <f>IF(E56=0,0,(F56/E56)*100)</f>
        <v>77.603569622109688</v>
      </c>
      <c r="N56" s="7">
        <f>D56-H56</f>
        <v>595544.60000000009</v>
      </c>
      <c r="O56" s="7">
        <f>E56-H56</f>
        <v>595544.60000000009</v>
      </c>
      <c r="P56" s="7">
        <f>IF(E56=0,0,(H56/E56)*100)</f>
        <v>77.603569622109688</v>
      </c>
    </row>
    <row r="57" spans="1:16">
      <c r="A57" s="5" t="s">
        <v>108</v>
      </c>
      <c r="B57" s="6" t="s">
        <v>109</v>
      </c>
      <c r="C57" s="7">
        <v>0</v>
      </c>
      <c r="D57" s="7">
        <v>400000</v>
      </c>
      <c r="E57" s="7">
        <v>400000</v>
      </c>
      <c r="F57" s="7">
        <v>7545.43</v>
      </c>
      <c r="G57" s="7">
        <v>0</v>
      </c>
      <c r="H57" s="7">
        <v>7545.43</v>
      </c>
      <c r="I57" s="7">
        <v>0</v>
      </c>
      <c r="J57" s="7">
        <v>0</v>
      </c>
      <c r="K57" s="7">
        <f>E57-F57</f>
        <v>392454.57</v>
      </c>
      <c r="L57" s="7">
        <f>D57-F57</f>
        <v>392454.57</v>
      </c>
      <c r="M57" s="7">
        <f>IF(E57=0,0,(F57/E57)*100)</f>
        <v>1.8863575000000001</v>
      </c>
      <c r="N57" s="7">
        <f>D57-H57</f>
        <v>392454.57</v>
      </c>
      <c r="O57" s="7">
        <f>E57-H57</f>
        <v>392454.57</v>
      </c>
      <c r="P57" s="7">
        <f>IF(E57=0,0,(H57/E57)*100)</f>
        <v>1.8863575000000001</v>
      </c>
    </row>
    <row r="58" spans="1:16">
      <c r="A58" s="5" t="s">
        <v>110</v>
      </c>
      <c r="B58" s="6" t="s">
        <v>111</v>
      </c>
      <c r="C58" s="7">
        <v>112000</v>
      </c>
      <c r="D58" s="7">
        <v>112000</v>
      </c>
      <c r="E58" s="7">
        <v>92800</v>
      </c>
      <c r="F58" s="7">
        <v>0</v>
      </c>
      <c r="G58" s="7">
        <v>0</v>
      </c>
      <c r="H58" s="7">
        <v>0</v>
      </c>
      <c r="I58" s="7">
        <v>0</v>
      </c>
      <c r="J58" s="7">
        <v>0</v>
      </c>
      <c r="K58" s="7">
        <f>E58-F58</f>
        <v>92800</v>
      </c>
      <c r="L58" s="7">
        <f>D58-F58</f>
        <v>112000</v>
      </c>
      <c r="M58" s="7">
        <f>IF(E58=0,0,(F58/E58)*100)</f>
        <v>0</v>
      </c>
      <c r="N58" s="7">
        <f>D58-H58</f>
        <v>112000</v>
      </c>
      <c r="O58" s="7">
        <f>E58-H58</f>
        <v>92800</v>
      </c>
      <c r="P58" s="7">
        <f>IF(E58=0,0,(H58/E58)*100)</f>
        <v>0</v>
      </c>
    </row>
    <row r="59" spans="1:16">
      <c r="A59" s="5" t="s">
        <v>112</v>
      </c>
      <c r="B59" s="6" t="s">
        <v>113</v>
      </c>
      <c r="C59" s="7">
        <v>4017000</v>
      </c>
      <c r="D59" s="7">
        <v>6045686</v>
      </c>
      <c r="E59" s="7">
        <v>5993186</v>
      </c>
      <c r="F59" s="7">
        <v>822241.16999999993</v>
      </c>
      <c r="G59" s="7">
        <v>0</v>
      </c>
      <c r="H59" s="7">
        <v>822241.16999999993</v>
      </c>
      <c r="I59" s="7">
        <v>0</v>
      </c>
      <c r="J59" s="7">
        <v>0</v>
      </c>
      <c r="K59" s="7">
        <f>E59-F59</f>
        <v>5170944.83</v>
      </c>
      <c r="L59" s="7">
        <f>D59-F59</f>
        <v>5223444.83</v>
      </c>
      <c r="M59" s="7">
        <f>IF(E59=0,0,(F59/E59)*100)</f>
        <v>13.719600392846139</v>
      </c>
      <c r="N59" s="7">
        <f>D59-H59</f>
        <v>5223444.83</v>
      </c>
      <c r="O59" s="7">
        <f>E59-H59</f>
        <v>5170944.83</v>
      </c>
      <c r="P59" s="7">
        <f>IF(E59=0,0,(H59/E59)*100)</f>
        <v>13.719600392846139</v>
      </c>
    </row>
    <row r="60" spans="1:16">
      <c r="A60" s="5" t="s">
        <v>54</v>
      </c>
      <c r="B60" s="6" t="s">
        <v>55</v>
      </c>
      <c r="C60" s="7">
        <v>37000</v>
      </c>
      <c r="D60" s="7">
        <v>37000</v>
      </c>
      <c r="E60" s="7">
        <v>36166.666666666664</v>
      </c>
      <c r="F60" s="7">
        <v>25628</v>
      </c>
      <c r="G60" s="7">
        <v>0</v>
      </c>
      <c r="H60" s="7">
        <v>25628</v>
      </c>
      <c r="I60" s="7">
        <v>0</v>
      </c>
      <c r="J60" s="7">
        <v>0</v>
      </c>
      <c r="K60" s="7">
        <f>E60-F60</f>
        <v>10538.666666666664</v>
      </c>
      <c r="L60" s="7">
        <f>D60-F60</f>
        <v>11372</v>
      </c>
      <c r="M60" s="7">
        <f>IF(E60=0,0,(F60/E60)*100)</f>
        <v>70.860829493087564</v>
      </c>
      <c r="N60" s="7">
        <f>D60-H60</f>
        <v>11372</v>
      </c>
      <c r="O60" s="7">
        <f>E60-H60</f>
        <v>10538.666666666664</v>
      </c>
      <c r="P60" s="7">
        <f>IF(E60=0,0,(H60/E60)*100)</f>
        <v>70.860829493087564</v>
      </c>
    </row>
    <row r="61" spans="1:16">
      <c r="A61" s="5" t="s">
        <v>24</v>
      </c>
      <c r="B61" s="6" t="s">
        <v>25</v>
      </c>
      <c r="C61" s="7">
        <v>310000</v>
      </c>
      <c r="D61" s="7">
        <v>310000</v>
      </c>
      <c r="E61" s="7">
        <v>258333.33333333337</v>
      </c>
      <c r="F61" s="7">
        <v>0</v>
      </c>
      <c r="G61" s="7">
        <v>0</v>
      </c>
      <c r="H61" s="7">
        <v>0</v>
      </c>
      <c r="I61" s="7">
        <v>0</v>
      </c>
      <c r="J61" s="7">
        <v>0</v>
      </c>
      <c r="K61" s="7">
        <f>E61-F61</f>
        <v>258333.33333333337</v>
      </c>
      <c r="L61" s="7">
        <f>D61-F61</f>
        <v>310000</v>
      </c>
      <c r="M61" s="7">
        <f>IF(E61=0,0,(F61/E61)*100)</f>
        <v>0</v>
      </c>
      <c r="N61" s="7">
        <f>D61-H61</f>
        <v>310000</v>
      </c>
      <c r="O61" s="7">
        <f>E61-H61</f>
        <v>258333.33333333337</v>
      </c>
      <c r="P61" s="7">
        <f>IF(E61=0,0,(H61/E61)*100)</f>
        <v>0</v>
      </c>
    </row>
    <row r="62" spans="1:16">
      <c r="A62" s="5" t="s">
        <v>100</v>
      </c>
      <c r="B62" s="6" t="s">
        <v>101</v>
      </c>
      <c r="C62" s="7">
        <v>3000000</v>
      </c>
      <c r="D62" s="7">
        <v>3000000</v>
      </c>
      <c r="E62" s="7">
        <v>3000000</v>
      </c>
      <c r="F62" s="7">
        <v>0</v>
      </c>
      <c r="G62" s="7">
        <v>0</v>
      </c>
      <c r="H62" s="7">
        <v>0</v>
      </c>
      <c r="I62" s="7">
        <v>0</v>
      </c>
      <c r="J62" s="7">
        <v>0</v>
      </c>
      <c r="K62" s="7">
        <f>E62-F62</f>
        <v>3000000</v>
      </c>
      <c r="L62" s="7">
        <f>D62-F62</f>
        <v>3000000</v>
      </c>
      <c r="M62" s="7">
        <f>IF(E62=0,0,(F62/E62)*100)</f>
        <v>0</v>
      </c>
      <c r="N62" s="7">
        <f>D62-H62</f>
        <v>3000000</v>
      </c>
      <c r="O62" s="7">
        <f>E62-H62</f>
        <v>3000000</v>
      </c>
      <c r="P62" s="7">
        <f>IF(E62=0,0,(H62/E62)*100)</f>
        <v>0</v>
      </c>
    </row>
    <row r="63" spans="1:16">
      <c r="A63" s="5" t="s">
        <v>104</v>
      </c>
      <c r="B63" s="6" t="s">
        <v>105</v>
      </c>
      <c r="C63" s="7">
        <v>500000</v>
      </c>
      <c r="D63" s="7">
        <v>2275000</v>
      </c>
      <c r="E63" s="7">
        <v>2275000</v>
      </c>
      <c r="F63" s="7">
        <v>717730.86</v>
      </c>
      <c r="G63" s="7">
        <v>0</v>
      </c>
      <c r="H63" s="7">
        <v>717730.86</v>
      </c>
      <c r="I63" s="7">
        <v>0</v>
      </c>
      <c r="J63" s="7">
        <v>0</v>
      </c>
      <c r="K63" s="7">
        <f>E63-F63</f>
        <v>1557269.1400000001</v>
      </c>
      <c r="L63" s="7">
        <f>D63-F63</f>
        <v>1557269.1400000001</v>
      </c>
      <c r="M63" s="7">
        <f>IF(E63=0,0,(F63/E63)*100)</f>
        <v>31.54860923076923</v>
      </c>
      <c r="N63" s="7">
        <f>D63-H63</f>
        <v>1557269.1400000001</v>
      </c>
      <c r="O63" s="7">
        <f>E63-H63</f>
        <v>1557269.1400000001</v>
      </c>
      <c r="P63" s="7">
        <f>IF(E63=0,0,(H63/E63)*100)</f>
        <v>31.54860923076923</v>
      </c>
    </row>
    <row r="64" spans="1:16">
      <c r="A64" s="5" t="s">
        <v>114</v>
      </c>
      <c r="B64" s="6" t="s">
        <v>115</v>
      </c>
      <c r="C64" s="7">
        <v>70000</v>
      </c>
      <c r="D64" s="7">
        <v>323686</v>
      </c>
      <c r="E64" s="7">
        <v>323686</v>
      </c>
      <c r="F64" s="7">
        <v>49182.31</v>
      </c>
      <c r="G64" s="7">
        <v>0</v>
      </c>
      <c r="H64" s="7">
        <v>49182.31</v>
      </c>
      <c r="I64" s="7">
        <v>0</v>
      </c>
      <c r="J64" s="7">
        <v>0</v>
      </c>
      <c r="K64" s="7">
        <f>E64-F64</f>
        <v>274503.69</v>
      </c>
      <c r="L64" s="7">
        <f>D64-F64</f>
        <v>274503.69</v>
      </c>
      <c r="M64" s="7">
        <f>IF(E64=0,0,(F64/E64)*100)</f>
        <v>15.194450794906173</v>
      </c>
      <c r="N64" s="7">
        <f>D64-H64</f>
        <v>274503.69</v>
      </c>
      <c r="O64" s="7">
        <f>E64-H64</f>
        <v>274503.69</v>
      </c>
      <c r="P64" s="7">
        <f>IF(E64=0,0,(H64/E64)*100)</f>
        <v>15.194450794906173</v>
      </c>
    </row>
    <row r="65" spans="1:16">
      <c r="A65" s="5" t="s">
        <v>76</v>
      </c>
      <c r="B65" s="6" t="s">
        <v>77</v>
      </c>
      <c r="C65" s="7">
        <v>50000</v>
      </c>
      <c r="D65" s="7">
        <v>50000</v>
      </c>
      <c r="E65" s="7">
        <v>50000</v>
      </c>
      <c r="F65" s="7">
        <v>0</v>
      </c>
      <c r="G65" s="7">
        <v>0</v>
      </c>
      <c r="H65" s="7">
        <v>0</v>
      </c>
      <c r="I65" s="7">
        <v>0</v>
      </c>
      <c r="J65" s="7">
        <v>0</v>
      </c>
      <c r="K65" s="7">
        <f>E65-F65</f>
        <v>50000</v>
      </c>
      <c r="L65" s="7">
        <f>D65-F65</f>
        <v>50000</v>
      </c>
      <c r="M65" s="7">
        <f>IF(E65=0,0,(F65/E65)*100)</f>
        <v>0</v>
      </c>
      <c r="N65" s="7">
        <f>D65-H65</f>
        <v>50000</v>
      </c>
      <c r="O65" s="7">
        <f>E65-H65</f>
        <v>50000</v>
      </c>
      <c r="P65" s="7">
        <f>IF(E65=0,0,(H65/E65)*100)</f>
        <v>0</v>
      </c>
    </row>
    <row r="66" spans="1:16">
      <c r="A66" s="5" t="s">
        <v>116</v>
      </c>
      <c r="B66" s="6" t="s">
        <v>117</v>
      </c>
      <c r="C66" s="7">
        <v>50000</v>
      </c>
      <c r="D66" s="7">
        <v>50000</v>
      </c>
      <c r="E66" s="7">
        <v>50000</v>
      </c>
      <c r="F66" s="7">
        <v>29700</v>
      </c>
      <c r="G66" s="7">
        <v>0</v>
      </c>
      <c r="H66" s="7">
        <v>29700</v>
      </c>
      <c r="I66" s="7">
        <v>0</v>
      </c>
      <c r="J66" s="7">
        <v>0</v>
      </c>
      <c r="K66" s="7">
        <f>E66-F66</f>
        <v>20300</v>
      </c>
      <c r="L66" s="7">
        <f>D66-F66</f>
        <v>20300</v>
      </c>
      <c r="M66" s="7">
        <f>IF(E66=0,0,(F66/E66)*100)</f>
        <v>59.4</v>
      </c>
      <c r="N66" s="7">
        <f>D66-H66</f>
        <v>20300</v>
      </c>
      <c r="O66" s="7">
        <f>E66-H66</f>
        <v>20300</v>
      </c>
      <c r="P66" s="7">
        <f>IF(E66=0,0,(H66/E66)*100)</f>
        <v>59.4</v>
      </c>
    </row>
    <row r="67" spans="1:16">
      <c r="A67" s="5" t="s">
        <v>118</v>
      </c>
      <c r="B67" s="6" t="s">
        <v>119</v>
      </c>
      <c r="C67" s="7">
        <v>534500</v>
      </c>
      <c r="D67" s="7">
        <v>768139</v>
      </c>
      <c r="E67" s="7">
        <v>768139</v>
      </c>
      <c r="F67" s="7">
        <v>684139</v>
      </c>
      <c r="G67" s="7">
        <v>0</v>
      </c>
      <c r="H67" s="7">
        <v>684139</v>
      </c>
      <c r="I67" s="7">
        <v>0</v>
      </c>
      <c r="J67" s="7">
        <v>0</v>
      </c>
      <c r="K67" s="7">
        <f>E67-F67</f>
        <v>84000</v>
      </c>
      <c r="L67" s="7">
        <f>D67-F67</f>
        <v>84000</v>
      </c>
      <c r="M67" s="7">
        <f>IF(E67=0,0,(F67/E67)*100)</f>
        <v>89.064479215350346</v>
      </c>
      <c r="N67" s="7">
        <f>D67-H67</f>
        <v>84000</v>
      </c>
      <c r="O67" s="7">
        <f>E67-H67</f>
        <v>84000</v>
      </c>
      <c r="P67" s="7">
        <f>IF(E67=0,0,(H67/E67)*100)</f>
        <v>89.064479215350346</v>
      </c>
    </row>
    <row r="68" spans="1:16">
      <c r="A68" s="5" t="s">
        <v>54</v>
      </c>
      <c r="B68" s="6" t="s">
        <v>55</v>
      </c>
      <c r="C68" s="7">
        <v>34500</v>
      </c>
      <c r="D68" s="7">
        <v>34500</v>
      </c>
      <c r="E68" s="7">
        <v>34500</v>
      </c>
      <c r="F68" s="7">
        <v>34500</v>
      </c>
      <c r="G68" s="7">
        <v>0</v>
      </c>
      <c r="H68" s="7">
        <v>34500</v>
      </c>
      <c r="I68" s="7">
        <v>0</v>
      </c>
      <c r="J68" s="7">
        <v>0</v>
      </c>
      <c r="K68" s="7">
        <f>E68-F68</f>
        <v>0</v>
      </c>
      <c r="L68" s="7">
        <f>D68-F68</f>
        <v>0</v>
      </c>
      <c r="M68" s="7">
        <f>IF(E68=0,0,(F68/E68)*100)</f>
        <v>100</v>
      </c>
      <c r="N68" s="7">
        <f>D68-H68</f>
        <v>0</v>
      </c>
      <c r="O68" s="7">
        <f>E68-H68</f>
        <v>0</v>
      </c>
      <c r="P68" s="7">
        <f>IF(E68=0,0,(H68/E68)*100)</f>
        <v>100</v>
      </c>
    </row>
    <row r="69" spans="1:16">
      <c r="A69" s="5" t="s">
        <v>120</v>
      </c>
      <c r="B69" s="6" t="s">
        <v>121</v>
      </c>
      <c r="C69" s="7">
        <v>0</v>
      </c>
      <c r="D69" s="7">
        <v>500000</v>
      </c>
      <c r="E69" s="7">
        <v>500000</v>
      </c>
      <c r="F69" s="7">
        <v>500000</v>
      </c>
      <c r="G69" s="7">
        <v>0</v>
      </c>
      <c r="H69" s="7">
        <v>500000</v>
      </c>
      <c r="I69" s="7">
        <v>0</v>
      </c>
      <c r="J69" s="7">
        <v>0</v>
      </c>
      <c r="K69" s="7">
        <f>E69-F69</f>
        <v>0</v>
      </c>
      <c r="L69" s="7">
        <f>D69-F69</f>
        <v>0</v>
      </c>
      <c r="M69" s="7">
        <f>IF(E69=0,0,(F69/E69)*100)</f>
        <v>100</v>
      </c>
      <c r="N69" s="7">
        <f>D69-H69</f>
        <v>0</v>
      </c>
      <c r="O69" s="7">
        <f>E69-H69</f>
        <v>0</v>
      </c>
      <c r="P69" s="7">
        <f>IF(E69=0,0,(H69/E69)*100)</f>
        <v>100</v>
      </c>
    </row>
    <row r="70" spans="1:16">
      <c r="A70" s="5" t="s">
        <v>122</v>
      </c>
      <c r="B70" s="6" t="s">
        <v>123</v>
      </c>
      <c r="C70" s="7">
        <v>500000</v>
      </c>
      <c r="D70" s="7">
        <v>233639</v>
      </c>
      <c r="E70" s="7">
        <v>233639</v>
      </c>
      <c r="F70" s="7">
        <v>149639</v>
      </c>
      <c r="G70" s="7">
        <v>0</v>
      </c>
      <c r="H70" s="7">
        <v>149639</v>
      </c>
      <c r="I70" s="7">
        <v>0</v>
      </c>
      <c r="J70" s="7">
        <v>0</v>
      </c>
      <c r="K70" s="7">
        <f>E70-F70</f>
        <v>84000</v>
      </c>
      <c r="L70" s="7">
        <f>D70-F70</f>
        <v>84000</v>
      </c>
      <c r="M70" s="7">
        <f>IF(E70=0,0,(F70/E70)*100)</f>
        <v>64.04709830122539</v>
      </c>
      <c r="N70" s="7">
        <f>D70-H70</f>
        <v>84000</v>
      </c>
      <c r="O70" s="7">
        <f>E70-H70</f>
        <v>84000</v>
      </c>
      <c r="P70" s="7">
        <f>IF(E70=0,0,(H70/E70)*100)</f>
        <v>64.04709830122539</v>
      </c>
    </row>
    <row r="71" spans="1:16">
      <c r="A71" s="6" t="s">
        <v>124</v>
      </c>
      <c r="B71" s="6"/>
      <c r="C71" s="7">
        <v>26284600</v>
      </c>
      <c r="D71" s="7">
        <v>42066518.25</v>
      </c>
      <c r="E71" s="7">
        <v>40699601.583333343</v>
      </c>
      <c r="F71" s="7">
        <v>20671425.179999992</v>
      </c>
      <c r="G71" s="7">
        <v>304905</v>
      </c>
      <c r="H71" s="7">
        <v>25310493.659999993</v>
      </c>
      <c r="I71" s="7">
        <v>1605832.79</v>
      </c>
      <c r="J71" s="7">
        <v>279465.59999999998</v>
      </c>
      <c r="K71" s="7">
        <f>E71-F71</f>
        <v>20028176.403333351</v>
      </c>
      <c r="L71" s="7">
        <f>D71-F71</f>
        <v>21395093.070000008</v>
      </c>
      <c r="M71" s="7">
        <f>IF(E71=0,0,(F71/E71)*100)</f>
        <v>50.79023964810758</v>
      </c>
      <c r="N71" s="7">
        <f>D71-H71</f>
        <v>16756024.590000007</v>
      </c>
      <c r="O71" s="7">
        <f>E71-H71</f>
        <v>15389107.923333351</v>
      </c>
      <c r="P71" s="7">
        <f>IF(E71=0,0,(H71/E71)*100)</f>
        <v>62.188553880991172</v>
      </c>
    </row>
  </sheetData>
  <mergeCells count="2">
    <mergeCell ref="A2:L2"/>
    <mergeCell ref="A3:L3"/>
  </mergeCells>
  <pageMargins left="0.59055118110236204" right="0.59055118110236204" top="0.39370078740157499" bottom="0.39370078740157499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2019-10-04T07:15:42Z</dcterms:created>
  <dcterms:modified xsi:type="dcterms:W3CDTF">2019-10-04T07:16:06Z</dcterms:modified>
</cp:coreProperties>
</file>